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. PLANOVI\"/>
    </mc:Choice>
  </mc:AlternateContent>
  <bookViews>
    <workbookView xWindow="0" yWindow="0" windowWidth="19170" windowHeight="10020"/>
  </bookViews>
  <sheets>
    <sheet name=" Račun prihoda i rashoda" sheetId="3" r:id="rId1"/>
    <sheet name="Rashodi prema funkcijskoj kl" sheetId="5" r:id="rId2"/>
    <sheet name="Račun financiranja" sheetId="6" r:id="rId3"/>
    <sheet name="POSEBNI DIO" sheetId="7" r:id="rId4"/>
    <sheet name="Prihodi i rashodi po izvorima" sheetId="9" r:id="rId5"/>
    <sheet name="List1" sheetId="8" state="hidden" r:id="rId6"/>
    <sheet name="SAŽETAK" sheetId="10" r:id="rId7"/>
    <sheet name="List2" sheetId="2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7" l="1"/>
  <c r="G186" i="7" l="1"/>
  <c r="F186" i="7"/>
  <c r="E186" i="7"/>
  <c r="D186" i="7"/>
  <c r="C186" i="7"/>
  <c r="G185" i="7"/>
  <c r="F185" i="7"/>
  <c r="E185" i="7"/>
  <c r="D185" i="7"/>
  <c r="C185" i="7"/>
  <c r="G183" i="7"/>
  <c r="F183" i="7"/>
  <c r="E183" i="7"/>
  <c r="D183" i="7"/>
  <c r="C183" i="7"/>
  <c r="G181" i="7"/>
  <c r="F181" i="7"/>
  <c r="F178" i="7" s="1"/>
  <c r="E181" i="7"/>
  <c r="E178" i="7" s="1"/>
  <c r="D181" i="7"/>
  <c r="D178" i="7" s="1"/>
  <c r="C181" i="7"/>
  <c r="C178" i="7" s="1"/>
  <c r="G179" i="7"/>
  <c r="F179" i="7"/>
  <c r="E179" i="7"/>
  <c r="D179" i="7"/>
  <c r="C179" i="7"/>
  <c r="G178" i="7"/>
  <c r="F177" i="7" l="1"/>
  <c r="F176" i="7" s="1"/>
  <c r="F175" i="7" s="1"/>
  <c r="G177" i="7"/>
  <c r="G176" i="7" s="1"/>
  <c r="G175" i="7" s="1"/>
  <c r="C177" i="7"/>
  <c r="C176" i="7" s="1"/>
  <c r="D177" i="7"/>
  <c r="D176" i="7" s="1"/>
  <c r="D175" i="7" s="1"/>
  <c r="E177" i="7"/>
  <c r="E176" i="7" s="1"/>
  <c r="E175" i="7" s="1"/>
  <c r="F8" i="10"/>
  <c r="G8" i="10"/>
  <c r="H8" i="10"/>
  <c r="I8" i="10"/>
  <c r="F11" i="10"/>
  <c r="G11" i="10"/>
  <c r="F21" i="10"/>
  <c r="G21" i="10"/>
  <c r="H21" i="10"/>
  <c r="I21" i="10"/>
  <c r="J21" i="10"/>
  <c r="G34" i="10"/>
  <c r="G37" i="10" s="1"/>
  <c r="H34" i="10" s="1"/>
  <c r="H37" i="10" s="1"/>
  <c r="I34" i="10" s="1"/>
  <c r="I37" i="10" s="1"/>
  <c r="J34" i="10" s="1"/>
  <c r="J37" i="10" s="1"/>
  <c r="F37" i="10"/>
  <c r="F14" i="10" l="1"/>
  <c r="G14" i="10"/>
  <c r="G22" i="10" s="1"/>
  <c r="G28" i="10" s="1"/>
  <c r="I22" i="10"/>
  <c r="I28" i="10" s="1"/>
  <c r="I29" i="10" s="1"/>
  <c r="H14" i="10"/>
  <c r="H22" i="10" s="1"/>
  <c r="H28" i="10" s="1"/>
  <c r="H29" i="10" s="1"/>
  <c r="J22" i="10"/>
  <c r="J28" i="10" s="1"/>
  <c r="J29" i="10" s="1"/>
  <c r="G29" i="10"/>
  <c r="F10" i="3"/>
  <c r="G340" i="7" l="1"/>
  <c r="D297" i="7"/>
  <c r="E297" i="7"/>
  <c r="F297" i="7"/>
  <c r="G297" i="7"/>
  <c r="G413" i="7" l="1"/>
  <c r="G410" i="7"/>
  <c r="G408" i="7"/>
  <c r="G404" i="7"/>
  <c r="F413" i="7"/>
  <c r="F410" i="7"/>
  <c r="F408" i="7"/>
  <c r="F404" i="7"/>
  <c r="E413" i="7"/>
  <c r="E410" i="7"/>
  <c r="E408" i="7"/>
  <c r="E404" i="7"/>
  <c r="G355" i="7"/>
  <c r="G335" i="7" s="1"/>
  <c r="F355" i="7"/>
  <c r="F335" i="7" s="1"/>
  <c r="G403" i="7" l="1"/>
  <c r="F403" i="7"/>
  <c r="E403" i="7"/>
  <c r="C263" i="7"/>
  <c r="G15" i="7" l="1"/>
  <c r="F15" i="7"/>
  <c r="C25" i="7"/>
  <c r="C24" i="7" s="1"/>
  <c r="C23" i="7" s="1"/>
  <c r="D26" i="7"/>
  <c r="D25" i="7" s="1"/>
  <c r="D24" i="7" s="1"/>
  <c r="D23" i="7" s="1"/>
  <c r="D22" i="7" s="1"/>
  <c r="D21" i="7" s="1"/>
  <c r="D20" i="7" s="1"/>
  <c r="D19" i="7" s="1"/>
  <c r="G172" i="7"/>
  <c r="G171" i="7" s="1"/>
  <c r="F172" i="7"/>
  <c r="F171" i="7" s="1"/>
  <c r="E172" i="7"/>
  <c r="E171" i="7" s="1"/>
  <c r="D172" i="7"/>
  <c r="D171" i="7" s="1"/>
  <c r="C172" i="7"/>
  <c r="C171" i="7" s="1"/>
  <c r="G169" i="7"/>
  <c r="F169" i="7"/>
  <c r="E169" i="7"/>
  <c r="D169" i="7"/>
  <c r="C169" i="7"/>
  <c r="F167" i="7"/>
  <c r="E167" i="7"/>
  <c r="C167" i="7"/>
  <c r="G165" i="7"/>
  <c r="F165" i="7"/>
  <c r="E165" i="7"/>
  <c r="D165" i="7"/>
  <c r="C138" i="7"/>
  <c r="D138" i="7"/>
  <c r="E138" i="7"/>
  <c r="F138" i="7"/>
  <c r="G138" i="7"/>
  <c r="C140" i="7"/>
  <c r="D140" i="7"/>
  <c r="E140" i="7"/>
  <c r="F140" i="7"/>
  <c r="G140" i="7"/>
  <c r="C142" i="7"/>
  <c r="D142" i="7"/>
  <c r="E142" i="7"/>
  <c r="F142" i="7"/>
  <c r="G142" i="7"/>
  <c r="G164" i="7" l="1"/>
  <c r="G163" i="7" s="1"/>
  <c r="G162" i="7" s="1"/>
  <c r="C163" i="7"/>
  <c r="C162" i="7" s="1"/>
  <c r="E164" i="7"/>
  <c r="E163" i="7" s="1"/>
  <c r="E162" i="7" s="1"/>
  <c r="D164" i="7"/>
  <c r="D163" i="7" s="1"/>
  <c r="F164" i="7"/>
  <c r="F163" i="7" s="1"/>
  <c r="F162" i="7" s="1"/>
  <c r="D94" i="7"/>
  <c r="G476" i="7"/>
  <c r="G475" i="7" s="1"/>
  <c r="G474" i="7" s="1"/>
  <c r="F476" i="7"/>
  <c r="F475" i="7" s="1"/>
  <c r="F474" i="7" s="1"/>
  <c r="E476" i="7"/>
  <c r="E475" i="7" s="1"/>
  <c r="E474" i="7" s="1"/>
  <c r="D474" i="7"/>
  <c r="C476" i="7"/>
  <c r="C475" i="7" s="1"/>
  <c r="C474" i="7" s="1"/>
  <c r="C277" i="7" l="1"/>
  <c r="G480" i="7" l="1"/>
  <c r="G479" i="7" s="1"/>
  <c r="F480" i="7"/>
  <c r="F479" i="7" s="1"/>
  <c r="E480" i="7"/>
  <c r="E479" i="7" s="1"/>
  <c r="C247" i="7"/>
  <c r="C12" i="7"/>
  <c r="C11" i="7" s="1"/>
  <c r="C10" i="7" s="1"/>
  <c r="C8" i="7" s="1"/>
  <c r="C7" i="7" s="1"/>
  <c r="C6" i="7" s="1"/>
  <c r="D12" i="7"/>
  <c r="D11" i="7" s="1"/>
  <c r="D10" i="7" s="1"/>
  <c r="D8" i="7" s="1"/>
  <c r="D7" i="7" s="1"/>
  <c r="D6" i="7" s="1"/>
  <c r="E10" i="7"/>
  <c r="F11" i="7"/>
  <c r="F10" i="7" s="1"/>
  <c r="F8" i="7" s="1"/>
  <c r="F7" i="7" s="1"/>
  <c r="F6" i="7" s="1"/>
  <c r="G11" i="7"/>
  <c r="G10" i="7" s="1"/>
  <c r="G8" i="7" s="1"/>
  <c r="G7" i="7" s="1"/>
  <c r="G6" i="7" s="1"/>
  <c r="F24" i="7"/>
  <c r="F23" i="7" s="1"/>
  <c r="G25" i="7"/>
  <c r="G24" i="7" s="1"/>
  <c r="G23" i="7" s="1"/>
  <c r="D54" i="7"/>
  <c r="E54" i="7"/>
  <c r="F54" i="7"/>
  <c r="G54" i="7"/>
  <c r="D59" i="7"/>
  <c r="E59" i="7"/>
  <c r="F59" i="7"/>
  <c r="G59" i="7"/>
  <c r="D68" i="7"/>
  <c r="E68" i="7"/>
  <c r="F68" i="7"/>
  <c r="G68" i="7"/>
  <c r="D75" i="7"/>
  <c r="D74" i="7" s="1"/>
  <c r="E75" i="7"/>
  <c r="E74" i="7" s="1"/>
  <c r="F75" i="7"/>
  <c r="F74" i="7" s="1"/>
  <c r="G75" i="7"/>
  <c r="G74" i="7" s="1"/>
  <c r="C81" i="7"/>
  <c r="D81" i="7"/>
  <c r="F81" i="7"/>
  <c r="G81" i="7"/>
  <c r="C83" i="7"/>
  <c r="D83" i="7"/>
  <c r="E83" i="7"/>
  <c r="F83" i="7"/>
  <c r="G83" i="7"/>
  <c r="C91" i="7"/>
  <c r="C90" i="7" s="1"/>
  <c r="C89" i="7" s="1"/>
  <c r="D92" i="7"/>
  <c r="D91" i="7" s="1"/>
  <c r="D90" i="7" s="1"/>
  <c r="E92" i="7"/>
  <c r="E91" i="7" s="1"/>
  <c r="E90" i="7" s="1"/>
  <c r="E89" i="7" s="1"/>
  <c r="F92" i="7"/>
  <c r="F91" i="7" s="1"/>
  <c r="F90" i="7" s="1"/>
  <c r="F89" i="7" s="1"/>
  <c r="G92" i="7"/>
  <c r="G91" i="7" s="1"/>
  <c r="G90" i="7" s="1"/>
  <c r="G89" i="7" s="1"/>
  <c r="C97" i="7"/>
  <c r="C96" i="7" s="1"/>
  <c r="C95" i="7" s="1"/>
  <c r="C94" i="7" s="1"/>
  <c r="C105" i="7"/>
  <c r="C104" i="7" s="1"/>
  <c r="C103" i="7" s="1"/>
  <c r="C102" i="7" s="1"/>
  <c r="D105" i="7"/>
  <c r="D104" i="7" s="1"/>
  <c r="D103" i="7" s="1"/>
  <c r="D102" i="7" s="1"/>
  <c r="E105" i="7"/>
  <c r="E104" i="7" s="1"/>
  <c r="E103" i="7" s="1"/>
  <c r="E102" i="7" s="1"/>
  <c r="E101" i="7" s="1"/>
  <c r="F105" i="7"/>
  <c r="F104" i="7" s="1"/>
  <c r="F103" i="7" s="1"/>
  <c r="F102" i="7" s="1"/>
  <c r="F101" i="7" s="1"/>
  <c r="G105" i="7"/>
  <c r="G104" i="7" s="1"/>
  <c r="G103" i="7" s="1"/>
  <c r="G102" i="7" s="1"/>
  <c r="G101" i="7" s="1"/>
  <c r="D111" i="7"/>
  <c r="E111" i="7"/>
  <c r="F111" i="7"/>
  <c r="G111" i="7"/>
  <c r="D113" i="7"/>
  <c r="E113" i="7"/>
  <c r="F113" i="7"/>
  <c r="G113" i="7"/>
  <c r="D115" i="7"/>
  <c r="E115" i="7"/>
  <c r="F115" i="7"/>
  <c r="G115" i="7"/>
  <c r="D118" i="7"/>
  <c r="D117" i="7" s="1"/>
  <c r="E118" i="7"/>
  <c r="E117" i="7" s="1"/>
  <c r="F118" i="7"/>
  <c r="F117" i="7" s="1"/>
  <c r="G118" i="7"/>
  <c r="G117" i="7" s="1"/>
  <c r="C124" i="7"/>
  <c r="D124" i="7"/>
  <c r="E124" i="7"/>
  <c r="F124" i="7"/>
  <c r="G124" i="7"/>
  <c r="C126" i="7"/>
  <c r="D126" i="7"/>
  <c r="E126" i="7"/>
  <c r="F126" i="7"/>
  <c r="G126" i="7"/>
  <c r="C128" i="7"/>
  <c r="D128" i="7"/>
  <c r="E128" i="7"/>
  <c r="F128" i="7"/>
  <c r="G128" i="7"/>
  <c r="C131" i="7"/>
  <c r="C130" i="7" s="1"/>
  <c r="D131" i="7"/>
  <c r="D130" i="7" s="1"/>
  <c r="E131" i="7"/>
  <c r="E130" i="7" s="1"/>
  <c r="F131" i="7"/>
  <c r="F130" i="7" s="1"/>
  <c r="G131" i="7"/>
  <c r="G130" i="7" s="1"/>
  <c r="C144" i="7"/>
  <c r="D145" i="7"/>
  <c r="D144" i="7" s="1"/>
  <c r="E145" i="7"/>
  <c r="E144" i="7" s="1"/>
  <c r="F145" i="7"/>
  <c r="F144" i="7" s="1"/>
  <c r="G145" i="7"/>
  <c r="G144" i="7" s="1"/>
  <c r="C151" i="7"/>
  <c r="D151" i="7"/>
  <c r="E151" i="7"/>
  <c r="F151" i="7"/>
  <c r="G151" i="7"/>
  <c r="C153" i="7"/>
  <c r="D153" i="7"/>
  <c r="E153" i="7"/>
  <c r="F153" i="7"/>
  <c r="G153" i="7"/>
  <c r="C155" i="7"/>
  <c r="D155" i="7"/>
  <c r="E155" i="7"/>
  <c r="F155" i="7"/>
  <c r="G155" i="7"/>
  <c r="C158" i="7"/>
  <c r="C157" i="7" s="1"/>
  <c r="D158" i="7"/>
  <c r="D157" i="7" s="1"/>
  <c r="F157" i="7"/>
  <c r="G157" i="7"/>
  <c r="C193" i="7"/>
  <c r="C192" i="7" s="1"/>
  <c r="C190" i="7" s="1"/>
  <c r="D194" i="7"/>
  <c r="D193" i="7" s="1"/>
  <c r="D192" i="7" s="1"/>
  <c r="D191" i="7" s="1"/>
  <c r="D190" i="7" s="1"/>
  <c r="E194" i="7"/>
  <c r="E193" i="7" s="1"/>
  <c r="E192" i="7" s="1"/>
  <c r="E191" i="7" s="1"/>
  <c r="E190" i="7" s="1"/>
  <c r="F194" i="7"/>
  <c r="F193" i="7" s="1"/>
  <c r="F192" i="7" s="1"/>
  <c r="F191" i="7" s="1"/>
  <c r="F190" i="7" s="1"/>
  <c r="G194" i="7"/>
  <c r="G193" i="7" s="1"/>
  <c r="G192" i="7" s="1"/>
  <c r="G191" i="7" s="1"/>
  <c r="G190" i="7" s="1"/>
  <c r="C201" i="7"/>
  <c r="C200" i="7" s="1"/>
  <c r="C199" i="7" s="1"/>
  <c r="C198" i="7" s="1"/>
  <c r="C197" i="7" s="1"/>
  <c r="D201" i="7"/>
  <c r="D200" i="7" s="1"/>
  <c r="D199" i="7" s="1"/>
  <c r="D198" i="7" s="1"/>
  <c r="D197" i="7" s="1"/>
  <c r="E201" i="7"/>
  <c r="E200" i="7" s="1"/>
  <c r="E199" i="7" s="1"/>
  <c r="E198" i="7" s="1"/>
  <c r="E197" i="7" s="1"/>
  <c r="F201" i="7"/>
  <c r="F200" i="7" s="1"/>
  <c r="F199" i="7" s="1"/>
  <c r="F198" i="7" s="1"/>
  <c r="F197" i="7" s="1"/>
  <c r="G201" i="7"/>
  <c r="G200" i="7" s="1"/>
  <c r="G199" i="7" s="1"/>
  <c r="G198" i="7" s="1"/>
  <c r="G197" i="7" s="1"/>
  <c r="C213" i="7"/>
  <c r="C212" i="7" s="1"/>
  <c r="C211" i="7" s="1"/>
  <c r="C210" i="7" s="1"/>
  <c r="C209" i="7" s="1"/>
  <c r="C208" i="7" s="1"/>
  <c r="D213" i="7"/>
  <c r="D212" i="7" s="1"/>
  <c r="D211" i="7" s="1"/>
  <c r="D210" i="7" s="1"/>
  <c r="D209" i="7" s="1"/>
  <c r="D208" i="7" s="1"/>
  <c r="E213" i="7"/>
  <c r="E212" i="7" s="1"/>
  <c r="E211" i="7" s="1"/>
  <c r="E210" i="7" s="1"/>
  <c r="E209" i="7" s="1"/>
  <c r="E208" i="7" s="1"/>
  <c r="F213" i="7"/>
  <c r="F212" i="7" s="1"/>
  <c r="F211" i="7" s="1"/>
  <c r="F210" i="7" s="1"/>
  <c r="F209" i="7" s="1"/>
  <c r="F208" i="7" s="1"/>
  <c r="G213" i="7"/>
  <c r="G212" i="7" s="1"/>
  <c r="G211" i="7" s="1"/>
  <c r="G210" i="7" s="1"/>
  <c r="G209" i="7" s="1"/>
  <c r="G208" i="7" s="1"/>
  <c r="C260" i="7"/>
  <c r="D260" i="7"/>
  <c r="E260" i="7"/>
  <c r="F260" i="7"/>
  <c r="G260" i="7"/>
  <c r="D263" i="7"/>
  <c r="E263" i="7"/>
  <c r="F263" i="7"/>
  <c r="G263" i="7"/>
  <c r="C267" i="7"/>
  <c r="D267" i="7"/>
  <c r="E267" i="7"/>
  <c r="F267" i="7"/>
  <c r="G267" i="7"/>
  <c r="D271" i="7"/>
  <c r="E271" i="7"/>
  <c r="F271" i="7"/>
  <c r="G271" i="7"/>
  <c r="D286" i="7"/>
  <c r="E286" i="7"/>
  <c r="F286" i="7"/>
  <c r="G286" i="7"/>
  <c r="C296" i="7"/>
  <c r="C295" i="7" s="1"/>
  <c r="E295" i="7"/>
  <c r="F295" i="7"/>
  <c r="D304" i="7"/>
  <c r="E304" i="7"/>
  <c r="F304" i="7"/>
  <c r="G304" i="7"/>
  <c r="D308" i="7"/>
  <c r="F308" i="7"/>
  <c r="G308" i="7"/>
  <c r="D310" i="7"/>
  <c r="E310" i="7"/>
  <c r="F310" i="7"/>
  <c r="G310" i="7"/>
  <c r="D313" i="7"/>
  <c r="E313" i="7"/>
  <c r="F313" i="7"/>
  <c r="G313" i="7"/>
  <c r="D315" i="7"/>
  <c r="E315" i="7"/>
  <c r="F315" i="7"/>
  <c r="G315" i="7"/>
  <c r="E317" i="7"/>
  <c r="F317" i="7"/>
  <c r="G317" i="7"/>
  <c r="D336" i="7"/>
  <c r="D340" i="7"/>
  <c r="E340" i="7"/>
  <c r="D355" i="7"/>
  <c r="E355" i="7"/>
  <c r="C358" i="7"/>
  <c r="C357" i="7" s="1"/>
  <c r="D358" i="7"/>
  <c r="D357" i="7" s="1"/>
  <c r="E358" i="7"/>
  <c r="E357" i="7" s="1"/>
  <c r="F358" i="7"/>
  <c r="F357" i="7" s="1"/>
  <c r="G358" i="7"/>
  <c r="G357" i="7" s="1"/>
  <c r="C363" i="7"/>
  <c r="D363" i="7"/>
  <c r="E363" i="7"/>
  <c r="F363" i="7"/>
  <c r="G363" i="7"/>
  <c r="D367" i="7"/>
  <c r="E367" i="7"/>
  <c r="F367" i="7"/>
  <c r="G367" i="7"/>
  <c r="D374" i="7"/>
  <c r="E374" i="7"/>
  <c r="F374" i="7"/>
  <c r="G374" i="7"/>
  <c r="C379" i="7"/>
  <c r="D379" i="7"/>
  <c r="C382" i="7"/>
  <c r="C381" i="7" s="1"/>
  <c r="D382" i="7"/>
  <c r="D381" i="7" s="1"/>
  <c r="E382" i="7"/>
  <c r="E381" i="7" s="1"/>
  <c r="F382" i="7"/>
  <c r="F381" i="7" s="1"/>
  <c r="G382" i="7"/>
  <c r="G381" i="7" s="1"/>
  <c r="C388" i="7"/>
  <c r="D388" i="7"/>
  <c r="E388" i="7"/>
  <c r="F388" i="7"/>
  <c r="G388" i="7"/>
  <c r="C391" i="7"/>
  <c r="D391" i="7"/>
  <c r="E391" i="7"/>
  <c r="F391" i="7"/>
  <c r="G391" i="7"/>
  <c r="C395" i="7"/>
  <c r="D395" i="7"/>
  <c r="E395" i="7"/>
  <c r="F395" i="7"/>
  <c r="G395" i="7"/>
  <c r="C398" i="7"/>
  <c r="D398" i="7"/>
  <c r="E398" i="7"/>
  <c r="F398" i="7"/>
  <c r="G398" i="7"/>
  <c r="D404" i="7"/>
  <c r="D408" i="7"/>
  <c r="D410" i="7"/>
  <c r="D413" i="7"/>
  <c r="C415" i="7"/>
  <c r="D415" i="7"/>
  <c r="E415" i="7"/>
  <c r="E412" i="7" s="1"/>
  <c r="E402" i="7" s="1"/>
  <c r="E401" i="7" s="1"/>
  <c r="F415" i="7"/>
  <c r="F412" i="7" s="1"/>
  <c r="F402" i="7" s="1"/>
  <c r="F401" i="7" s="1"/>
  <c r="G415" i="7"/>
  <c r="G412" i="7" s="1"/>
  <c r="G402" i="7" s="1"/>
  <c r="G401" i="7" s="1"/>
  <c r="D420" i="7"/>
  <c r="E420" i="7"/>
  <c r="F420" i="7"/>
  <c r="G420" i="7"/>
  <c r="D424" i="7"/>
  <c r="E424" i="7"/>
  <c r="F424" i="7"/>
  <c r="G424" i="7"/>
  <c r="D426" i="7"/>
  <c r="E426" i="7"/>
  <c r="F426" i="7"/>
  <c r="G426" i="7"/>
  <c r="D429" i="7"/>
  <c r="D428" i="7" s="1"/>
  <c r="E429" i="7"/>
  <c r="E428" i="7" s="1"/>
  <c r="F429" i="7"/>
  <c r="F428" i="7" s="1"/>
  <c r="G429" i="7"/>
  <c r="G428" i="7" s="1"/>
  <c r="C435" i="7"/>
  <c r="C434" i="7" s="1"/>
  <c r="C433" i="7" s="1"/>
  <c r="C432" i="7" s="1"/>
  <c r="D433" i="7"/>
  <c r="D432" i="7" s="1"/>
  <c r="E433" i="7"/>
  <c r="E432" i="7" s="1"/>
  <c r="F433" i="7"/>
  <c r="F432" i="7" s="1"/>
  <c r="G433" i="7"/>
  <c r="G432" i="7" s="1"/>
  <c r="E439" i="7"/>
  <c r="E438" i="7" s="1"/>
  <c r="E437" i="7" s="1"/>
  <c r="F439" i="7"/>
  <c r="F438" i="7" s="1"/>
  <c r="F437" i="7" s="1"/>
  <c r="G439" i="7"/>
  <c r="G438" i="7" s="1"/>
  <c r="G437" i="7" s="1"/>
  <c r="D465" i="7"/>
  <c r="E465" i="7"/>
  <c r="F465" i="7"/>
  <c r="G465" i="7"/>
  <c r="C470" i="7"/>
  <c r="C469" i="7" s="1"/>
  <c r="C468" i="7" s="1"/>
  <c r="C467" i="7" s="1"/>
  <c r="D467" i="7"/>
  <c r="C492" i="7"/>
  <c r="C491" i="7" s="1"/>
  <c r="C490" i="7" s="1"/>
  <c r="C489" i="7" s="1"/>
  <c r="C488" i="7" s="1"/>
  <c r="D492" i="7"/>
  <c r="D491" i="7" s="1"/>
  <c r="D490" i="7" s="1"/>
  <c r="D489" i="7" s="1"/>
  <c r="E492" i="7"/>
  <c r="E491" i="7" s="1"/>
  <c r="E490" i="7" s="1"/>
  <c r="E489" i="7" s="1"/>
  <c r="E488" i="7" s="1"/>
  <c r="F492" i="7"/>
  <c r="F491" i="7" s="1"/>
  <c r="F490" i="7" s="1"/>
  <c r="F489" i="7" s="1"/>
  <c r="F488" i="7" s="1"/>
  <c r="G492" i="7"/>
  <c r="G491" i="7" s="1"/>
  <c r="G490" i="7" s="1"/>
  <c r="G489" i="7" s="1"/>
  <c r="G488" i="7" s="1"/>
  <c r="C498" i="7"/>
  <c r="C497" i="7" s="1"/>
  <c r="C496" i="7" s="1"/>
  <c r="D497" i="7"/>
  <c r="D496" i="7" s="1"/>
  <c r="E497" i="7"/>
  <c r="E496" i="7" s="1"/>
  <c r="F497" i="7"/>
  <c r="F496" i="7" s="1"/>
  <c r="G498" i="7"/>
  <c r="G497" i="7" s="1"/>
  <c r="G496" i="7" s="1"/>
  <c r="C502" i="7"/>
  <c r="C501" i="7" s="1"/>
  <c r="C500" i="7" s="1"/>
  <c r="D501" i="7"/>
  <c r="D500" i="7" s="1"/>
  <c r="E501" i="7"/>
  <c r="E500" i="7" s="1"/>
  <c r="F502" i="7"/>
  <c r="F501" i="7" s="1"/>
  <c r="F500" i="7" s="1"/>
  <c r="G501" i="7"/>
  <c r="G500" i="7" s="1"/>
  <c r="C507" i="7"/>
  <c r="C506" i="7" s="1"/>
  <c r="D507" i="7"/>
  <c r="D506" i="7" s="1"/>
  <c r="D505" i="7" s="1"/>
  <c r="E507" i="7"/>
  <c r="E506" i="7" s="1"/>
  <c r="E505" i="7" s="1"/>
  <c r="F507" i="7"/>
  <c r="F506" i="7" s="1"/>
  <c r="F505" i="7" s="1"/>
  <c r="G507" i="7"/>
  <c r="G506" i="7" s="1"/>
  <c r="G505" i="7" s="1"/>
  <c r="C511" i="7"/>
  <c r="C510" i="7" s="1"/>
  <c r="C509" i="7" s="1"/>
  <c r="D511" i="7"/>
  <c r="D510" i="7" s="1"/>
  <c r="D509" i="7" s="1"/>
  <c r="E511" i="7"/>
  <c r="E510" i="7" s="1"/>
  <c r="E509" i="7" s="1"/>
  <c r="F511" i="7"/>
  <c r="F510" i="7" s="1"/>
  <c r="F509" i="7" s="1"/>
  <c r="G511" i="7"/>
  <c r="G510" i="7" s="1"/>
  <c r="G509" i="7" s="1"/>
  <c r="E335" i="7" l="1"/>
  <c r="E334" i="7" s="1"/>
  <c r="E333" i="7" s="1"/>
  <c r="D335" i="7"/>
  <c r="D334" i="7" s="1"/>
  <c r="D333" i="7" s="1"/>
  <c r="D294" i="7"/>
  <c r="D101" i="7"/>
  <c r="E495" i="7"/>
  <c r="F419" i="7"/>
  <c r="F418" i="7" s="1"/>
  <c r="F417" i="7" s="1"/>
  <c r="F400" i="7" s="1"/>
  <c r="D419" i="7"/>
  <c r="D418" i="7" s="1"/>
  <c r="D417" i="7" s="1"/>
  <c r="F458" i="7"/>
  <c r="F457" i="7" s="1"/>
  <c r="F456" i="7" s="1"/>
  <c r="G110" i="7"/>
  <c r="G109" i="7" s="1"/>
  <c r="G108" i="7" s="1"/>
  <c r="E110" i="7"/>
  <c r="E109" i="7" s="1"/>
  <c r="E108" i="7" s="1"/>
  <c r="G80" i="7"/>
  <c r="G79" i="7" s="1"/>
  <c r="G78" i="7" s="1"/>
  <c r="G77" i="7" s="1"/>
  <c r="E80" i="7"/>
  <c r="E79" i="7" s="1"/>
  <c r="E78" i="7" s="1"/>
  <c r="E77" i="7" s="1"/>
  <c r="C79" i="7"/>
  <c r="C78" i="7" s="1"/>
  <c r="C77" i="7" s="1"/>
  <c r="F80" i="7"/>
  <c r="F79" i="7" s="1"/>
  <c r="F78" i="7" s="1"/>
  <c r="F77" i="7" s="1"/>
  <c r="D80" i="7"/>
  <c r="D79" i="7" s="1"/>
  <c r="D78" i="7" s="1"/>
  <c r="D77" i="7" s="1"/>
  <c r="C386" i="7"/>
  <c r="C385" i="7" s="1"/>
  <c r="C384" i="7" s="1"/>
  <c r="D150" i="7"/>
  <c r="D149" i="7" s="1"/>
  <c r="D148" i="7" s="1"/>
  <c r="F137" i="7"/>
  <c r="F136" i="7" s="1"/>
  <c r="F135" i="7" s="1"/>
  <c r="E362" i="7"/>
  <c r="E361" i="7" s="1"/>
  <c r="E360" i="7" s="1"/>
  <c r="D312" i="7"/>
  <c r="D137" i="7"/>
  <c r="D136" i="7" s="1"/>
  <c r="D135" i="7" s="1"/>
  <c r="E504" i="7"/>
  <c r="F504" i="7"/>
  <c r="D504" i="7"/>
  <c r="G504" i="7"/>
  <c r="G362" i="7"/>
  <c r="G361" i="7" s="1"/>
  <c r="G360" i="7" s="1"/>
  <c r="E123" i="7"/>
  <c r="E122" i="7" s="1"/>
  <c r="E121" i="7" s="1"/>
  <c r="G495" i="7"/>
  <c r="C495" i="7"/>
  <c r="F495" i="7"/>
  <c r="G386" i="7"/>
  <c r="G385" i="7" s="1"/>
  <c r="G384" i="7" s="1"/>
  <c r="D303" i="7"/>
  <c r="E189" i="7"/>
  <c r="E161" i="7" s="1"/>
  <c r="E49" i="7"/>
  <c r="E48" i="7" s="1"/>
  <c r="E47" i="7" s="1"/>
  <c r="E46" i="7" s="1"/>
  <c r="D457" i="7"/>
  <c r="D456" i="7" s="1"/>
  <c r="G458" i="7"/>
  <c r="G457" i="7" s="1"/>
  <c r="G456" i="7" s="1"/>
  <c r="E457" i="7"/>
  <c r="E456" i="7" s="1"/>
  <c r="D412" i="7"/>
  <c r="F150" i="7"/>
  <c r="F149" i="7" s="1"/>
  <c r="F148" i="7" s="1"/>
  <c r="G123" i="7"/>
  <c r="G122" i="7" s="1"/>
  <c r="G121" i="7" s="1"/>
  <c r="C123" i="7"/>
  <c r="C122" i="7" s="1"/>
  <c r="C121" i="7" s="1"/>
  <c r="G98" i="7"/>
  <c r="G96" i="7" s="1"/>
  <c r="G95" i="7" s="1"/>
  <c r="G94" i="7" s="1"/>
  <c r="E98" i="7"/>
  <c r="E97" i="7" s="1"/>
  <c r="E96" i="7" s="1"/>
  <c r="E95" i="7" s="1"/>
  <c r="E94" i="7" s="1"/>
  <c r="G49" i="7"/>
  <c r="G48" i="7" s="1"/>
  <c r="G47" i="7" s="1"/>
  <c r="G46" i="7" s="1"/>
  <c r="C47" i="7"/>
  <c r="G419" i="7"/>
  <c r="G418" i="7" s="1"/>
  <c r="G417" i="7" s="1"/>
  <c r="G400" i="7" s="1"/>
  <c r="E419" i="7"/>
  <c r="E418" i="7" s="1"/>
  <c r="E417" i="7" s="1"/>
  <c r="E400" i="7" s="1"/>
  <c r="D403" i="7"/>
  <c r="F334" i="7"/>
  <c r="F333" i="7" s="1"/>
  <c r="G334" i="7"/>
  <c r="G333" i="7" s="1"/>
  <c r="G189" i="7"/>
  <c r="G161" i="7" s="1"/>
  <c r="D189" i="7"/>
  <c r="D161" i="7" s="1"/>
  <c r="E386" i="7"/>
  <c r="E385" i="7" s="1"/>
  <c r="E384" i="7" s="1"/>
  <c r="F386" i="7"/>
  <c r="F385" i="7" s="1"/>
  <c r="F384" i="7" s="1"/>
  <c r="D387" i="7"/>
  <c r="D386" i="7" s="1"/>
  <c r="D385" i="7" s="1"/>
  <c r="D384" i="7" s="1"/>
  <c r="F259" i="7"/>
  <c r="F258" i="7" s="1"/>
  <c r="F257" i="7" s="1"/>
  <c r="G259" i="7"/>
  <c r="G258" i="7" s="1"/>
  <c r="G257" i="7" s="1"/>
  <c r="E259" i="7"/>
  <c r="E258" i="7" s="1"/>
  <c r="E257" i="7" s="1"/>
  <c r="C258" i="7"/>
  <c r="F189" i="7"/>
  <c r="F161" i="7" s="1"/>
  <c r="F110" i="7"/>
  <c r="F109" i="7" s="1"/>
  <c r="D110" i="7"/>
  <c r="D109" i="7" s="1"/>
  <c r="D108" i="7" s="1"/>
  <c r="F362" i="7"/>
  <c r="F361" i="7" s="1"/>
  <c r="F360" i="7" s="1"/>
  <c r="D360" i="7"/>
  <c r="D259" i="7"/>
  <c r="D258" i="7" s="1"/>
  <c r="D257" i="7" s="1"/>
  <c r="G150" i="7"/>
  <c r="E150" i="7"/>
  <c r="E149" i="7" s="1"/>
  <c r="E148" i="7" s="1"/>
  <c r="C150" i="7"/>
  <c r="C149" i="7" s="1"/>
  <c r="C148" i="7" s="1"/>
  <c r="F98" i="7"/>
  <c r="F97" i="7" s="1"/>
  <c r="F96" i="7" s="1"/>
  <c r="F95" i="7" s="1"/>
  <c r="F94" i="7" s="1"/>
  <c r="D97" i="7"/>
  <c r="D96" i="7" s="1"/>
  <c r="D95" i="7" s="1"/>
  <c r="G137" i="7"/>
  <c r="G136" i="7" s="1"/>
  <c r="G135" i="7" s="1"/>
  <c r="E137" i="7"/>
  <c r="E136" i="7" s="1"/>
  <c r="E135" i="7" s="1"/>
  <c r="C135" i="7"/>
  <c r="F123" i="7"/>
  <c r="F122" i="7" s="1"/>
  <c r="F121" i="7" s="1"/>
  <c r="D123" i="7"/>
  <c r="D122" i="7" s="1"/>
  <c r="D121" i="7" s="1"/>
  <c r="F49" i="7"/>
  <c r="F48" i="7" s="1"/>
  <c r="F47" i="7" s="1"/>
  <c r="F46" i="7" s="1"/>
  <c r="D46" i="7"/>
  <c r="B11" i="5"/>
  <c r="B10" i="5" s="1"/>
  <c r="F13" i="3"/>
  <c r="G13" i="3"/>
  <c r="H13" i="3"/>
  <c r="I13" i="3"/>
  <c r="F29" i="3"/>
  <c r="E134" i="7" l="1"/>
  <c r="D134" i="7"/>
  <c r="G107" i="7"/>
  <c r="C134" i="7"/>
  <c r="E107" i="7"/>
  <c r="D302" i="7"/>
  <c r="D301" i="7" s="1"/>
  <c r="F134" i="7"/>
  <c r="F107" i="7"/>
  <c r="D402" i="7"/>
  <c r="D401" i="7" s="1"/>
  <c r="D400" i="7" s="1"/>
  <c r="D107" i="7"/>
  <c r="C275" i="7" l="1"/>
</calcChain>
</file>

<file path=xl/sharedStrings.xml><?xml version="1.0" encoding="utf-8"?>
<sst xmlns="http://schemas.openxmlformats.org/spreadsheetml/2006/main" count="829" uniqueCount="298">
  <si>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</si>
  <si>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</si>
  <si>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</si>
  <si>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</si>
  <si>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</si>
  <si>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</si>
  <si>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</si>
  <si>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</si>
  <si>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</si>
  <si>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</si>
  <si>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</si>
  <si>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</si>
  <si>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</si>
  <si>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</si>
  <si>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</si>
  <si>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</si>
  <si>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</si>
  <si>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</si>
  <si>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</si>
  <si>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</si>
  <si>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</si>
  <si>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</si>
  <si>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</si>
  <si>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</si>
  <si>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</si>
  <si>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</si>
  <si>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</si>
  <si>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</si>
  <si>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</si>
  <si>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</si>
  <si>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</si>
  <si>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</si>
  <si>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</si>
  <si>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</si>
  <si>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</si>
  <si>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</si>
  <si>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</si>
  <si>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</si>
  <si>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</si>
  <si>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</si>
  <si>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</si>
  <si>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</si>
  <si>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</si>
  <si>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</si>
  <si>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</si>
  <si>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Naziv</t>
  </si>
  <si>
    <t>5.K.</t>
  </si>
  <si>
    <t>EUR</t>
  </si>
  <si>
    <t>Prihodi od imovine</t>
  </si>
  <si>
    <t>3.3.</t>
  </si>
  <si>
    <t>Prihodi od upravnih i administrativnih pristojbi, pristojbi po posebnim propisima i naknada</t>
  </si>
  <si>
    <t>4.L.</t>
  </si>
  <si>
    <t>Prihodi za posebne namjene</t>
  </si>
  <si>
    <t>6.3.</t>
  </si>
  <si>
    <t>Donacije</t>
  </si>
  <si>
    <t>Pomoći</t>
  </si>
  <si>
    <t>7.6.</t>
  </si>
  <si>
    <t>Prihodi od prodaje proizvoda i robe te pruženih usluga i prihodi od donacija</t>
  </si>
  <si>
    <t>5.Đ.</t>
  </si>
  <si>
    <t>Ministarstvo poljoprivrede - Školska shema</t>
  </si>
  <si>
    <t>4.1.</t>
  </si>
  <si>
    <t>1.1.</t>
  </si>
  <si>
    <t>Rezultat poslovanja</t>
  </si>
  <si>
    <t>4.F.</t>
  </si>
  <si>
    <t>Prihodi za posebne namjene - višak prihoda</t>
  </si>
  <si>
    <t>5.T.</t>
  </si>
  <si>
    <t>MZO-EFS III</t>
  </si>
  <si>
    <t>Decentralizirana sredstva</t>
  </si>
  <si>
    <t>Prihodi za posebne namjene-višak prihoda</t>
  </si>
  <si>
    <t>Naknade građanima i kućanstvima na temelju osiguranja i druge naknade</t>
  </si>
  <si>
    <t>Prihodi od nefin.imov.i nadok.šteta s osnov.osig.</t>
  </si>
  <si>
    <t>Rashodi za dodatna ulaganja na nefinancijskoj imovini</t>
  </si>
  <si>
    <t>09 Obrazovanje</t>
  </si>
  <si>
    <t>091 Predškolsko i osnovno obrazovanje</t>
  </si>
  <si>
    <t>096 Dodatne usluge u obrazovanju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</si>
  <si>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</si>
  <si>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</si>
  <si>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</si>
  <si>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</si>
  <si>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Ministarstvo poljoprivrede</t>
  </si>
  <si>
    <t>Rashodi za materijal i energiju</t>
  </si>
  <si>
    <t>Materijal i sirovine</t>
  </si>
  <si>
    <t>Kapitalna ulaganja u osnovno školstvo</t>
  </si>
  <si>
    <t>Dodatna ulaganja na građevinskim objektima</t>
  </si>
  <si>
    <t>Minimalni standard u osnovnom školstvu - materijalni i financijski rashodi</t>
  </si>
  <si>
    <t>A100001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</si>
  <si>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</si>
  <si>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</si>
  <si>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</si>
  <si>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</si>
  <si>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</si>
  <si>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</si>
  <si>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</si>
  <si>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</si>
  <si>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</si>
  <si>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</si>
  <si>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</si>
  <si>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</si>
  <si>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</si>
  <si>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</si>
  <si>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</si>
  <si>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</si>
  <si>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</si>
  <si>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</si>
  <si>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</si>
  <si>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</si>
  <si>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</si>
  <si>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</si>
  <si>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</si>
  <si>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</si>
  <si>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</si>
  <si>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>Mater.i dijelovi za tekuće i invest.održ.</t>
  </si>
  <si>
    <t>Usluge tekućeg i invest.održavanja</t>
  </si>
  <si>
    <t>Tekuće i investicijsko održavanje</t>
  </si>
  <si>
    <t xml:space="preserve">A100002 </t>
  </si>
  <si>
    <t>Pojačani standard u školstvu</t>
  </si>
  <si>
    <t>Županijska stručna vijeća</t>
  </si>
  <si>
    <t>T100002</t>
  </si>
  <si>
    <t xml:space="preserve">Glava 003006 </t>
  </si>
  <si>
    <t>Projekti i pogrami EU</t>
  </si>
  <si>
    <t xml:space="preserve">Glavni program P52 </t>
  </si>
  <si>
    <t>Projekti i programi EU</t>
  </si>
  <si>
    <t>Glava 004002</t>
  </si>
  <si>
    <t xml:space="preserve"> Osnovno školstvo</t>
  </si>
  <si>
    <t xml:space="preserve">Glavni program P51 </t>
  </si>
  <si>
    <t>Kapitalno ulaganje</t>
  </si>
  <si>
    <t xml:space="preserve">Glavni program P15 </t>
  </si>
  <si>
    <t>Minimalni standard u osnovnom školstvu</t>
  </si>
  <si>
    <t xml:space="preserve">Glava 004004 </t>
  </si>
  <si>
    <t>ŠKOLSTVO-OSTALE DECENTRALIZIRANE FUNKCIJE</t>
  </si>
  <si>
    <t>Natjecanja</t>
  </si>
  <si>
    <t>Naknade za rad predstavničkih i izvršnih tijela, povjerenstava i slično</t>
  </si>
  <si>
    <t xml:space="preserve"> T100003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</si>
  <si>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</si>
  <si>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</si>
  <si>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</si>
  <si>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</si>
  <si>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</si>
  <si>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</si>
  <si>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 xml:space="preserve">T100047 </t>
  </si>
  <si>
    <t>Prsten potpore IV-pomoćnici u nastavi i stručni komunikacijski posrednici za učenike s teškoćama u razvoju</t>
  </si>
  <si>
    <t xml:space="preserve">T100054 </t>
  </si>
  <si>
    <t>Prsten potpore V.-pomoćnici u nastavi i stručni komunikacijski posrednici za učenike s teškoćama u razvoju</t>
  </si>
  <si>
    <t xml:space="preserve">T100041 </t>
  </si>
  <si>
    <t>E-tehničar</t>
  </si>
  <si>
    <t>Rashodi za nabavu proizvedene dugotrajne  imovine</t>
  </si>
  <si>
    <t>Postrojenja i oprema</t>
  </si>
  <si>
    <t>Uredska oprema i namještaj</t>
  </si>
  <si>
    <t xml:space="preserve">Program 1002   </t>
  </si>
  <si>
    <t xml:space="preserve">T100001 </t>
  </si>
  <si>
    <t>Oprema škola</t>
  </si>
  <si>
    <t xml:space="preserve">Program 1003  </t>
  </si>
  <si>
    <t>Tekuće i investicijsko održavanje u školstvu</t>
  </si>
  <si>
    <t xml:space="preserve">A100001 </t>
  </si>
  <si>
    <t xml:space="preserve"> Dodatna ulaganja</t>
  </si>
  <si>
    <t>A100002</t>
  </si>
  <si>
    <t>Administrativno, tehničko i stručno osoblje</t>
  </si>
  <si>
    <t>Plaće za prekovremeni rad</t>
  </si>
  <si>
    <t>Plaće za posebne uvjete rada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</si>
  <si>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</si>
  <si>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</si>
  <si>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</si>
  <si>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</si>
  <si>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</si>
  <si>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</si>
  <si>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>Ostale naknade građanima i kućanstvima iz proračuna</t>
  </si>
  <si>
    <t>Naknade građanima i kućanstvima u naravi</t>
  </si>
  <si>
    <t>Knjige u knjižnicama, udžbenici</t>
  </si>
  <si>
    <t xml:space="preserve">Glava 004008 </t>
  </si>
  <si>
    <t>Osnovne i srednje škole izvan županijskog proračuna</t>
  </si>
  <si>
    <t xml:space="preserve">Glavni program P63 </t>
  </si>
  <si>
    <t>Programi osnovnih škola izvan županijskog proračuna</t>
  </si>
  <si>
    <t xml:space="preserve">Program 1001 </t>
  </si>
  <si>
    <t xml:space="preserve">T100003 </t>
  </si>
  <si>
    <t>Školska kuhinja</t>
  </si>
  <si>
    <t xml:space="preserve">T100004 </t>
  </si>
  <si>
    <t>Školski sportski klub</t>
  </si>
  <si>
    <t xml:space="preserve">T100006 </t>
  </si>
  <si>
    <t>Produženi boravak</t>
  </si>
  <si>
    <t xml:space="preserve">T100008 </t>
  </si>
  <si>
    <t>Učeničke zadruge</t>
  </si>
  <si>
    <t xml:space="preserve">T100012 </t>
  </si>
  <si>
    <t xml:space="preserve">T100020 </t>
  </si>
  <si>
    <t>Financiranje nabave udžbenika u OŠ</t>
  </si>
  <si>
    <t>Glavni program P17</t>
  </si>
  <si>
    <t>Potrebe iznad minimalnog standarda</t>
  </si>
  <si>
    <t>Rekonstrukcija tavana i prilagodba prostora protupožarnim uvjetima</t>
  </si>
  <si>
    <t>Materijal i dijelovi za tekuće i inv. Odr.</t>
  </si>
  <si>
    <t>Sitni invetrar i auto-gume</t>
  </si>
  <si>
    <t>Službena radna i zaštitna odjeća i obuća</t>
  </si>
  <si>
    <t>Usluge tekućeg i inv. Održavanja</t>
  </si>
  <si>
    <t>Članarine i norme</t>
  </si>
  <si>
    <t>Pristojbe i naknade</t>
  </si>
  <si>
    <t>Naknade građanima i kućanstvima</t>
  </si>
  <si>
    <t>Medicinska i laboratorijska oprema</t>
  </si>
  <si>
    <t>Materijal i dijelovi za tekuće i inv. Održavanje</t>
  </si>
  <si>
    <t>Naknada troškova zaposlenima</t>
  </si>
  <si>
    <t>Premija osiguranja učenika</t>
  </si>
  <si>
    <t>Instrumenti, uređaji i strojevi</t>
  </si>
  <si>
    <t>DODATNA ULAGANJA U ŠKOLSTVU</t>
  </si>
  <si>
    <t>Rashodi za dodatna ulaganja  na  nefinancijskoj imovini</t>
  </si>
  <si>
    <t>UKUPNO</t>
  </si>
  <si>
    <t>Naknada za prijevoz, rad na terenu</t>
  </si>
  <si>
    <t xml:space="preserve">T100055 </t>
  </si>
  <si>
    <t>Prsten potpore VI.-pomoćnici u nastavi i stručni komunikacijski posrednici za učenike s teškoćama u razvoju</t>
  </si>
  <si>
    <t>A100003</t>
  </si>
  <si>
    <t>Energenti</t>
  </si>
  <si>
    <t>Ostli nespomenuti rashodi poslovanja</t>
  </si>
  <si>
    <t>Knjige, umjetnička djela i ostale izložbene vrijednodti</t>
  </si>
  <si>
    <t>Knjige</t>
  </si>
  <si>
    <t>Pomoći/rashodi</t>
  </si>
  <si>
    <t>Pomoći/plaće</t>
  </si>
  <si>
    <t>Pomoći/kuhinja općina</t>
  </si>
  <si>
    <t>Pomoći/boravak općina</t>
  </si>
  <si>
    <t>Pomoći/oprema općina</t>
  </si>
  <si>
    <t>p17</t>
  </si>
  <si>
    <t>iznad.min.standarda</t>
  </si>
  <si>
    <t>Minimalni standard</t>
  </si>
  <si>
    <t>Višak županija /vrt</t>
  </si>
  <si>
    <t>SVEUKUPNO PRIHODI</t>
  </si>
  <si>
    <t>SVEUKUPNO</t>
  </si>
  <si>
    <t>Višak prihoda/kuhinja</t>
  </si>
  <si>
    <t>3,450,79</t>
  </si>
  <si>
    <t>Sitni invetar i auto gume</t>
  </si>
  <si>
    <t>Vlastiti prihodi/plaće</t>
  </si>
  <si>
    <t>Blaće bruto</t>
  </si>
  <si>
    <t>Materijani rashodi</t>
  </si>
  <si>
    <t>Plaće za prekovreni rad</t>
  </si>
  <si>
    <t>Doprinosi na plaći</t>
  </si>
  <si>
    <t>Oprema za održavanje i zaštitu</t>
  </si>
  <si>
    <t>Komunikacijas oprema</t>
  </si>
  <si>
    <t>T1000013  3.3</t>
  </si>
  <si>
    <t>T1000014  5.k</t>
  </si>
  <si>
    <t>FINANCIJSKI PLAN PRORAČUNSKOG KORISNIKA JEDINICE LOKALNE I PODRUČNE (REGIONALNE) SAMOUPRAVE 
ZA 2024. I PROJEKCIJA ZA 2025. I 2026. GODINU</t>
  </si>
  <si>
    <t>Izvršenje 2022.</t>
  </si>
  <si>
    <t>Plan 2023.</t>
  </si>
  <si>
    <t>Plan za 2024.</t>
  </si>
  <si>
    <t>Projekcija 
za 2026.</t>
  </si>
  <si>
    <t>Izvor 1.1</t>
  </si>
  <si>
    <t>Izvor 4.1</t>
  </si>
  <si>
    <t xml:space="preserve">Tekući projekt T100015 </t>
  </si>
  <si>
    <t>Nabava  pribora za školsku kuhinju</t>
  </si>
  <si>
    <t>Sitni inveter i auto-gume</t>
  </si>
  <si>
    <t>T100027</t>
  </si>
  <si>
    <t>Opskrba besplatnim zalihama menstrualnim higijenskim potrepštinama</t>
  </si>
  <si>
    <t>Ostli rashodi</t>
  </si>
  <si>
    <t>Tekuće donacije</t>
  </si>
  <si>
    <t>Tekuće donacije u naravi</t>
  </si>
  <si>
    <t>1 Opći prihodi i primici</t>
  </si>
  <si>
    <t>Brojčana oznaka i naziv</t>
  </si>
  <si>
    <t>RASHODI POSLOVANJA PREMA IZVORIMA FINANCIRANJA</t>
  </si>
  <si>
    <t xml:space="preserve">  52 Ostale pomoći</t>
  </si>
  <si>
    <t>5 Pomoći</t>
  </si>
  <si>
    <t xml:space="preserve">  43 Ostali prihodi za posebne namjene</t>
  </si>
  <si>
    <t>4 Prihodi za posebne namjene</t>
  </si>
  <si>
    <t>PRIHODI POSLOVANJA PREMA IZVORIMA FINANCIRANJA</t>
  </si>
  <si>
    <t>Opskrba besp.zalihama hig. Potrebštinama</t>
  </si>
  <si>
    <t>* Napomena: Iznosi u stupcima Izvršenje 2022. preračunavaju se iz kuna u eure prema fiksnom tečaju konverzije (1 EUR=7,53450 kuna) i po pravilima za preračunavanje i zaokruživanje.</t>
  </si>
  <si>
    <t>PRIJENOS VIŠKA / MANJKA U SLJEDEĆE RAZDOBLJE</t>
  </si>
  <si>
    <t>VIŠAK / MANJAK TEKUĆE GODINE</t>
  </si>
  <si>
    <t>PRIJENOS VIŠKA / MANJKA IZ PRETHODNE(IH) GODINE</t>
  </si>
  <si>
    <t>Projekcija proračuna
za 2026.</t>
  </si>
  <si>
    <t>Projekcija proračuna
za 2025.</t>
  </si>
  <si>
    <t>Proračun za 2024.</t>
  </si>
  <si>
    <t>Izvršenje 2022.*</t>
  </si>
  <si>
    <t>D) VIŠEGODIŠNJI PLAN URAVNOTEŽENJA</t>
  </si>
  <si>
    <t>VIŠAK / MANJAK + NETO FINANCIRANJE + PRIJENOS VIŠKA / MANJKA IZ PRETHODNE(IH) GODINE - PRIJENOS VIŠKA / MANJKA U SLJEDEĆE RAZDOBLJE</t>
  </si>
  <si>
    <t xml:space="preserve">C) PRENESENI VIŠAK ILI PRENESENI MANJAK </t>
  </si>
  <si>
    <t>5 IZDACI ZA FINANCIJSKU IMOVINU I OTPLATE ZAJMOVA</t>
  </si>
  <si>
    <t>8 PRIMICI OD FINANCIJSKE IMOVINE I ZADUŽIVANJA</t>
  </si>
  <si>
    <t>4 RASHODI ZA NABAVU NEFINANCIJSKE IMOVINE</t>
  </si>
  <si>
    <t>3 RASHODI  POSLOVANJA</t>
  </si>
  <si>
    <t>7 PRIHODI OD PRODAJE NEFINANCIJSKE IMOVINE</t>
  </si>
  <si>
    <t>6 PRIHODI POSLOVANJA</t>
  </si>
  <si>
    <t>KLASA:400-02/2301/1</t>
  </si>
  <si>
    <t>URBROJ:238-26-35-23-1</t>
  </si>
  <si>
    <t>Ravnatelj: Robert Munđer mag.cin</t>
  </si>
  <si>
    <t>T100058</t>
  </si>
  <si>
    <t>Prsten potpore VII.-pomoćnici u nastavi i stručni komunikacijski posrednici za učenike s teškoćama u razvoju</t>
  </si>
  <si>
    <t>Izvor 3.3 vl.prihod</t>
  </si>
  <si>
    <t>3.3 vlastiti prihod</t>
  </si>
  <si>
    <t>3.7. Preneseni višak</t>
  </si>
  <si>
    <t>3.7.Preneseni višak prihoda</t>
  </si>
  <si>
    <t>ukupno 1634603</t>
  </si>
  <si>
    <t xml:space="preserve">Izvor 1.1 </t>
  </si>
  <si>
    <t xml:space="preserve">PRIHODI UKUPNO </t>
  </si>
  <si>
    <t>Izvor 3.3</t>
  </si>
  <si>
    <t>Izvor 4.L</t>
  </si>
  <si>
    <t>5.K pomoći</t>
  </si>
  <si>
    <t>6.3 Donacije</t>
  </si>
  <si>
    <t>Kapitalni projekt K100141</t>
  </si>
  <si>
    <t>Kapitalni projekt K100151</t>
  </si>
  <si>
    <t>Projektiranje i dogradnja škole</t>
  </si>
  <si>
    <t>Izvor 1.1.</t>
  </si>
  <si>
    <t>Izvor 5.</t>
  </si>
  <si>
    <t>Građevinski objekti</t>
  </si>
  <si>
    <t>Poslovni objekti</t>
  </si>
  <si>
    <t>1.100,000,00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</si>
</sst>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9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3" fontId="6" fillId="5" borderId="3" xfId="0" applyNumberFormat="1" applyFont="1" applyFill="1" applyBorder="1" applyAlignment="1">
      <alignment wrapText="1"/>
    </xf>
    <xf numFmtId="3" fontId="6" fillId="4" borderId="3" xfId="0" applyNumberFormat="1" applyFont="1" applyFill="1" applyBorder="1" applyAlignment="1">
      <alignment wrapText="1"/>
    </xf>
    <xf numFmtId="3" fontId="6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left" wrapText="1"/>
    </xf>
    <xf numFmtId="0" fontId="6" fillId="8" borderId="3" xfId="0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3" fontId="6" fillId="6" borderId="3" xfId="0" applyNumberFormat="1" applyFont="1" applyFill="1" applyBorder="1" applyAlignment="1"/>
    <xf numFmtId="0" fontId="6" fillId="6" borderId="4" xfId="0" applyFont="1" applyFill="1" applyBorder="1" applyAlignment="1">
      <alignment wrapText="1"/>
    </xf>
    <xf numFmtId="0" fontId="6" fillId="6" borderId="3" xfId="0" applyFont="1" applyFill="1" applyBorder="1" applyAlignment="1">
      <alignment vertical="top" wrapText="1"/>
    </xf>
    <xf numFmtId="0" fontId="6" fillId="6" borderId="4" xfId="0" applyFont="1" applyFill="1" applyBorder="1" applyAlignment="1"/>
    <xf numFmtId="0" fontId="6" fillId="6" borderId="3" xfId="0" applyFont="1" applyFill="1" applyBorder="1" applyAlignment="1"/>
    <xf numFmtId="0" fontId="6" fillId="6" borderId="3" xfId="0" applyFont="1" applyFill="1" applyBorder="1" applyAlignment="1">
      <alignment wrapText="1"/>
    </xf>
    <xf numFmtId="3" fontId="6" fillId="5" borderId="3" xfId="0" applyNumberFormat="1" applyFont="1" applyFill="1" applyBorder="1" applyAlignment="1">
      <alignment horizontal="center" wrapText="1"/>
    </xf>
    <xf numFmtId="0" fontId="6" fillId="9" borderId="3" xfId="0" applyFont="1" applyFill="1" applyBorder="1" applyAlignment="1">
      <alignment wrapText="1"/>
    </xf>
    <xf numFmtId="3" fontId="6" fillId="6" borderId="3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wrapText="1"/>
    </xf>
    <xf numFmtId="0" fontId="6" fillId="0" borderId="3" xfId="0" applyFont="1" applyBorder="1"/>
    <xf numFmtId="0" fontId="16" fillId="10" borderId="3" xfId="0" applyFont="1" applyFill="1" applyBorder="1" applyAlignment="1">
      <alignment horizontal="left"/>
    </xf>
    <xf numFmtId="0" fontId="16" fillId="10" borderId="3" xfId="0" applyFont="1" applyFill="1" applyBorder="1" applyAlignment="1">
      <alignment horizontal="left" wrapText="1"/>
    </xf>
    <xf numFmtId="0" fontId="16" fillId="10" borderId="4" xfId="0" applyFont="1" applyFill="1" applyBorder="1" applyAlignment="1"/>
    <xf numFmtId="0" fontId="16" fillId="10" borderId="3" xfId="0" applyFont="1" applyFill="1" applyBorder="1" applyAlignment="1"/>
    <xf numFmtId="3" fontId="16" fillId="10" borderId="3" xfId="0" applyNumberFormat="1" applyFont="1" applyFill="1" applyBorder="1" applyAlignment="1">
      <alignment wrapText="1"/>
    </xf>
    <xf numFmtId="3" fontId="16" fillId="10" borderId="4" xfId="0" applyNumberFormat="1" applyFont="1" applyFill="1" applyBorder="1" applyAlignment="1">
      <alignment wrapText="1"/>
    </xf>
    <xf numFmtId="3" fontId="16" fillId="10" borderId="3" xfId="0" applyNumberFormat="1" applyFont="1" applyFill="1" applyBorder="1" applyAlignment="1"/>
    <xf numFmtId="3" fontId="16" fillId="10" borderId="4" xfId="0" applyNumberFormat="1" applyFont="1" applyFill="1" applyBorder="1" applyAlignment="1"/>
    <xf numFmtId="0" fontId="16" fillId="10" borderId="3" xfId="0" applyFont="1" applyFill="1" applyBorder="1" applyAlignment="1">
      <alignment wrapText="1"/>
    </xf>
    <xf numFmtId="0" fontId="16" fillId="10" borderId="4" xfId="0" applyFont="1" applyFill="1" applyBorder="1" applyAlignment="1">
      <alignment wrapText="1"/>
    </xf>
    <xf numFmtId="0" fontId="16" fillId="10" borderId="4" xfId="0" applyFont="1" applyFill="1" applyBorder="1" applyAlignment="1">
      <alignment horizontal="left"/>
    </xf>
    <xf numFmtId="0" fontId="16" fillId="10" borderId="3" xfId="0" applyFont="1" applyFill="1" applyBorder="1" applyAlignment="1">
      <alignment vertical="center" wrapText="1"/>
    </xf>
    <xf numFmtId="0" fontId="16" fillId="10" borderId="4" xfId="0" applyFont="1" applyFill="1" applyBorder="1" applyAlignment="1">
      <alignment vertical="center" wrapText="1"/>
    </xf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6" fillId="7" borderId="3" xfId="0" applyFont="1" applyFill="1" applyBorder="1" applyAlignment="1"/>
    <xf numFmtId="0" fontId="6" fillId="7" borderId="4" xfId="0" applyFont="1" applyFill="1" applyBorder="1" applyAlignment="1"/>
    <xf numFmtId="0" fontId="6" fillId="7" borderId="1" xfId="0" applyFont="1" applyFill="1" applyBorder="1" applyAlignment="1"/>
    <xf numFmtId="0" fontId="6" fillId="7" borderId="3" xfId="0" applyFont="1" applyFill="1" applyBorder="1" applyAlignment="1">
      <alignment wrapText="1"/>
    </xf>
    <xf numFmtId="0" fontId="6" fillId="8" borderId="4" xfId="0" applyFont="1" applyFill="1" applyBorder="1" applyAlignment="1">
      <alignment wrapText="1"/>
    </xf>
    <xf numFmtId="0" fontId="6" fillId="9" borderId="3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9" borderId="3" xfId="0" applyFont="1" applyFill="1" applyBorder="1" applyAlignment="1">
      <alignment horizontal="left"/>
    </xf>
    <xf numFmtId="0" fontId="6" fillId="9" borderId="4" xfId="0" applyFont="1" applyFill="1" applyBorder="1" applyAlignment="1">
      <alignment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16" fillId="10" borderId="3" xfId="0" applyNumberFormat="1" applyFont="1" applyFill="1" applyBorder="1" applyAlignment="1" applyProtection="1">
      <alignment horizontal="left" vertical="center" wrapText="1"/>
    </xf>
    <xf numFmtId="0" fontId="16" fillId="10" borderId="4" xfId="0" applyNumberFormat="1" applyFont="1" applyFill="1" applyBorder="1" applyAlignment="1" applyProtection="1">
      <alignment horizontal="left" vertical="center" wrapText="1"/>
    </xf>
    <xf numFmtId="0" fontId="6" fillId="10" borderId="4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8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 applyProtection="1">
      <alignment horizontal="right" vertical="center" wrapText="1"/>
    </xf>
    <xf numFmtId="4" fontId="6" fillId="8" borderId="4" xfId="0" applyNumberFormat="1" applyFont="1" applyFill="1" applyBorder="1" applyAlignment="1" applyProtection="1">
      <alignment horizontal="right" vertical="center" wrapText="1"/>
    </xf>
    <xf numFmtId="4" fontId="6" fillId="7" borderId="4" xfId="0" applyNumberFormat="1" applyFont="1" applyFill="1" applyBorder="1" applyAlignment="1">
      <alignment horizontal="right"/>
    </xf>
    <xf numFmtId="0" fontId="3" fillId="0" borderId="3" xfId="0" applyFont="1" applyBorder="1"/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wrapText="1"/>
    </xf>
    <xf numFmtId="4" fontId="3" fillId="11" borderId="4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0" fontId="1" fillId="0" borderId="0" xfId="0" applyFont="1"/>
    <xf numFmtId="3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wrapText="1"/>
    </xf>
    <xf numFmtId="4" fontId="3" fillId="3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wrapText="1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wrapText="1"/>
    </xf>
    <xf numFmtId="4" fontId="3" fillId="2" borderId="4" xfId="0" applyNumberFormat="1" applyFont="1" applyFill="1" applyBorder="1" applyAlignment="1" applyProtection="1">
      <alignment horizontal="right" wrapText="1"/>
    </xf>
    <xf numFmtId="4" fontId="3" fillId="6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 applyProtection="1">
      <alignment horizontal="right" wrapText="1"/>
    </xf>
    <xf numFmtId="0" fontId="6" fillId="6" borderId="3" xfId="0" applyFont="1" applyFill="1" applyBorder="1" applyAlignment="1">
      <alignment horizontal="center"/>
    </xf>
    <xf numFmtId="4" fontId="3" fillId="12" borderId="4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 applyProtection="1">
      <alignment horizontal="right" wrapText="1"/>
    </xf>
    <xf numFmtId="0" fontId="6" fillId="12" borderId="3" xfId="0" applyFont="1" applyFill="1" applyBorder="1" applyAlignment="1">
      <alignment horizontal="center"/>
    </xf>
    <xf numFmtId="0" fontId="6" fillId="12" borderId="3" xfId="0" applyFont="1" applyFill="1" applyBorder="1" applyAlignment="1">
      <alignment wrapText="1"/>
    </xf>
    <xf numFmtId="4" fontId="6" fillId="12" borderId="4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9" fillId="2" borderId="3" xfId="0" quotePrefix="1" applyNumberFormat="1" applyFont="1" applyFill="1" applyBorder="1" applyAlignment="1">
      <alignment horizontal="left" vertical="center"/>
    </xf>
    <xf numFmtId="3" fontId="6" fillId="3" borderId="3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4" borderId="1" xfId="0" quotePrefix="1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1" xfId="0" quotePrefix="1" applyFont="1" applyBorder="1" applyAlignment="1">
      <alignment horizontal="left" wrapText="1"/>
    </xf>
    <xf numFmtId="0" fontId="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3" fontId="10" fillId="3" borderId="3" xfId="0" quotePrefix="1" applyNumberFormat="1" applyFont="1" applyFill="1" applyBorder="1" applyAlignment="1">
      <alignment horizontal="right"/>
    </xf>
    <xf numFmtId="3" fontId="10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16" fontId="0" fillId="0" borderId="0" xfId="0" applyNumberFormat="1"/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 wrapText="1"/>
    </xf>
    <xf numFmtId="16" fontId="6" fillId="0" borderId="3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6" fillId="3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4" fontId="3" fillId="5" borderId="4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wrapText="1"/>
    </xf>
    <xf numFmtId="4" fontId="3" fillId="4" borderId="4" xfId="0" applyNumberFormat="1" applyFont="1" applyFill="1" applyBorder="1" applyAlignment="1">
      <alignment horizontal="right"/>
    </xf>
    <xf numFmtId="0" fontId="3" fillId="13" borderId="3" xfId="0" applyFont="1" applyFill="1" applyBorder="1" applyAlignment="1">
      <alignment wrapText="1"/>
    </xf>
    <xf numFmtId="4" fontId="3" fillId="13" borderId="4" xfId="0" applyNumberFormat="1" applyFont="1" applyFill="1" applyBorder="1" applyAlignment="1">
      <alignment horizontal="right"/>
    </xf>
    <xf numFmtId="0" fontId="6" fillId="13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topLeftCell="A52" workbookViewId="0">
      <selection activeCell="I66" sqref="I6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5703125" bestFit="1" customWidth="1"/>
    <col min="4" max="9" width="25.28515625" customWidth="1"/>
  </cols>
  <sheetData>
    <row r="1" spans="1:9" ht="42" customHeight="1" x14ac:dyDescent="0.25">
      <c r="A1" s="173" t="s">
        <v>233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73" t="s">
        <v>28</v>
      </c>
      <c r="B3" s="173"/>
      <c r="C3" s="173"/>
      <c r="D3" s="173"/>
      <c r="E3" s="173"/>
      <c r="F3" s="173"/>
      <c r="G3" s="173"/>
      <c r="H3" s="175"/>
      <c r="I3" s="175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73" t="s">
        <v>10</v>
      </c>
      <c r="B5" s="176"/>
      <c r="C5" s="176"/>
      <c r="D5" s="176"/>
      <c r="E5" s="176"/>
      <c r="F5" s="176"/>
      <c r="G5" s="176"/>
      <c r="H5" s="176"/>
      <c r="I5" s="176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15.75" x14ac:dyDescent="0.25">
      <c r="A7" s="173" t="s">
        <v>1</v>
      </c>
      <c r="B7" s="174"/>
      <c r="C7" s="174"/>
      <c r="D7" s="174"/>
      <c r="E7" s="174"/>
      <c r="F7" s="174"/>
      <c r="G7" s="174"/>
      <c r="H7" s="174"/>
      <c r="I7" s="174"/>
    </row>
    <row r="8" spans="1:9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9" ht="25.5" x14ac:dyDescent="0.25">
      <c r="A9" s="19" t="s">
        <v>11</v>
      </c>
      <c r="B9" s="18" t="s">
        <v>12</v>
      </c>
      <c r="C9" s="18" t="s">
        <v>13</v>
      </c>
      <c r="D9" s="18" t="s">
        <v>9</v>
      </c>
      <c r="E9" s="18" t="s">
        <v>234</v>
      </c>
      <c r="F9" s="19" t="s">
        <v>235</v>
      </c>
      <c r="G9" s="19" t="s">
        <v>236</v>
      </c>
      <c r="H9" s="19" t="s">
        <v>40</v>
      </c>
      <c r="I9" s="19" t="s">
        <v>237</v>
      </c>
    </row>
    <row r="10" spans="1:9" ht="15.75" customHeight="1" x14ac:dyDescent="0.25">
      <c r="A10" s="11">
        <v>6</v>
      </c>
      <c r="B10" s="11"/>
      <c r="C10" s="11"/>
      <c r="D10" s="11" t="s">
        <v>14</v>
      </c>
      <c r="E10" s="36">
        <v>3180736</v>
      </c>
      <c r="F10" s="36">
        <f>F11+F13+F15+F20+F24</f>
        <v>3316939</v>
      </c>
      <c r="G10" s="36">
        <v>3001214.39</v>
      </c>
      <c r="H10" s="36">
        <v>3001214.39</v>
      </c>
      <c r="I10" s="36">
        <v>3001214.39</v>
      </c>
    </row>
    <row r="11" spans="1:9" ht="38.25" x14ac:dyDescent="0.25">
      <c r="A11" s="11"/>
      <c r="B11" s="16">
        <v>63</v>
      </c>
      <c r="C11" s="16"/>
      <c r="D11" s="16" t="s">
        <v>41</v>
      </c>
      <c r="E11" s="8">
        <v>1591290.89</v>
      </c>
      <c r="F11" s="8">
        <v>1606876</v>
      </c>
      <c r="G11" s="8">
        <v>1479978.67</v>
      </c>
      <c r="H11" s="8">
        <v>1479978.67</v>
      </c>
      <c r="I11" s="8">
        <v>1479978.67</v>
      </c>
    </row>
    <row r="12" spans="1:9" x14ac:dyDescent="0.25">
      <c r="A12" s="12"/>
      <c r="B12" s="12"/>
      <c r="C12" s="13" t="s">
        <v>46</v>
      </c>
      <c r="D12" s="13" t="s">
        <v>55</v>
      </c>
      <c r="E12" s="8">
        <v>1591290.89</v>
      </c>
      <c r="F12" s="9">
        <v>1606876</v>
      </c>
      <c r="G12" s="8">
        <v>1479978.67</v>
      </c>
      <c r="H12" s="8">
        <v>1479978.67</v>
      </c>
      <c r="I12" s="8">
        <v>1479978.67</v>
      </c>
    </row>
    <row r="13" spans="1:9" x14ac:dyDescent="0.25">
      <c r="A13" s="12"/>
      <c r="B13" s="12">
        <v>64</v>
      </c>
      <c r="C13" s="13"/>
      <c r="D13" s="12" t="s">
        <v>48</v>
      </c>
      <c r="E13" s="8"/>
      <c r="F13" s="8">
        <f>F14</f>
        <v>0</v>
      </c>
      <c r="G13" s="8">
        <f>G14</f>
        <v>0</v>
      </c>
      <c r="H13" s="8">
        <f>H14</f>
        <v>0</v>
      </c>
      <c r="I13" s="8">
        <f>I14</f>
        <v>0</v>
      </c>
    </row>
    <row r="14" spans="1:9" x14ac:dyDescent="0.25">
      <c r="A14" s="12"/>
      <c r="B14" s="12"/>
      <c r="C14" s="13" t="s">
        <v>49</v>
      </c>
      <c r="D14" s="13" t="s">
        <v>35</v>
      </c>
      <c r="E14" s="8"/>
      <c r="F14" s="9"/>
      <c r="G14" s="9">
        <v>0</v>
      </c>
      <c r="H14" s="9">
        <v>0</v>
      </c>
      <c r="I14" s="9">
        <v>0</v>
      </c>
    </row>
    <row r="15" spans="1:9" ht="51" x14ac:dyDescent="0.25">
      <c r="A15" s="12"/>
      <c r="B15" s="12">
        <v>65</v>
      </c>
      <c r="C15" s="13"/>
      <c r="D15" s="35" t="s">
        <v>50</v>
      </c>
      <c r="E15" s="8">
        <v>86489</v>
      </c>
      <c r="F15" s="8">
        <v>106850</v>
      </c>
      <c r="G15" s="8">
        <v>104033.89</v>
      </c>
      <c r="H15" s="8">
        <v>104033.89</v>
      </c>
      <c r="I15" s="8">
        <v>104033.89</v>
      </c>
    </row>
    <row r="16" spans="1:9" x14ac:dyDescent="0.25">
      <c r="A16" s="12"/>
      <c r="B16" s="12"/>
      <c r="C16" s="13" t="s">
        <v>51</v>
      </c>
      <c r="D16" s="13" t="s">
        <v>52</v>
      </c>
      <c r="E16" s="8">
        <v>70262.600000000006</v>
      </c>
      <c r="F16" s="9">
        <v>94692.41</v>
      </c>
      <c r="G16" s="9">
        <v>91876.56</v>
      </c>
      <c r="H16" s="9">
        <v>91876.56</v>
      </c>
      <c r="I16" s="9">
        <v>91876.56</v>
      </c>
    </row>
    <row r="17" spans="1:9" x14ac:dyDescent="0.25">
      <c r="A17" s="12"/>
      <c r="B17" s="12"/>
      <c r="C17" s="13" t="s">
        <v>46</v>
      </c>
      <c r="D17" s="13" t="s">
        <v>55</v>
      </c>
      <c r="E17" s="8">
        <v>10784.12</v>
      </c>
      <c r="F17" s="9">
        <v>12157.41</v>
      </c>
      <c r="G17" s="9">
        <v>12157.33</v>
      </c>
      <c r="H17" s="9">
        <v>12157.33</v>
      </c>
      <c r="I17" s="9">
        <v>12157.33</v>
      </c>
    </row>
    <row r="18" spans="1:9" x14ac:dyDescent="0.25">
      <c r="A18" s="12"/>
      <c r="B18" s="12"/>
      <c r="C18" s="13" t="s">
        <v>53</v>
      </c>
      <c r="D18" s="13" t="s">
        <v>54</v>
      </c>
      <c r="E18" s="8">
        <v>5441.64</v>
      </c>
      <c r="F18" s="9"/>
      <c r="G18" s="9"/>
      <c r="H18" s="9"/>
      <c r="I18" s="9"/>
    </row>
    <row r="19" spans="1:9" ht="25.5" x14ac:dyDescent="0.25">
      <c r="A19" s="12"/>
      <c r="B19" s="12"/>
      <c r="C19" s="13" t="s">
        <v>56</v>
      </c>
      <c r="D19" s="17" t="s">
        <v>70</v>
      </c>
      <c r="E19" s="8"/>
      <c r="F19" s="9"/>
      <c r="G19" s="9"/>
      <c r="H19" s="9"/>
      <c r="I19" s="9"/>
    </row>
    <row r="20" spans="1:9" ht="36.75" customHeight="1" x14ac:dyDescent="0.25">
      <c r="A20" s="12"/>
      <c r="B20" s="12">
        <v>66</v>
      </c>
      <c r="C20" s="13"/>
      <c r="D20" s="35" t="s">
        <v>57</v>
      </c>
      <c r="E20" s="8">
        <v>33554</v>
      </c>
      <c r="F20" s="8">
        <v>50590</v>
      </c>
      <c r="G20" s="8">
        <v>50590</v>
      </c>
      <c r="H20" s="8">
        <v>50590</v>
      </c>
      <c r="I20" s="8">
        <v>50590</v>
      </c>
    </row>
    <row r="21" spans="1:9" x14ac:dyDescent="0.25">
      <c r="A21" s="12"/>
      <c r="B21" s="12"/>
      <c r="C21" s="13" t="s">
        <v>49</v>
      </c>
      <c r="D21" s="17" t="s">
        <v>35</v>
      </c>
      <c r="E21" s="8">
        <v>33354.57</v>
      </c>
      <c r="F21" s="9">
        <v>42614</v>
      </c>
      <c r="G21" s="9">
        <v>42613.7</v>
      </c>
      <c r="H21" s="9">
        <v>42613.7</v>
      </c>
      <c r="I21" s="9">
        <v>42613.7</v>
      </c>
    </row>
    <row r="22" spans="1:9" x14ac:dyDescent="0.25">
      <c r="A22" s="12"/>
      <c r="B22" s="12"/>
      <c r="C22" s="13" t="s">
        <v>46</v>
      </c>
      <c r="D22" s="17" t="s">
        <v>55</v>
      </c>
      <c r="E22" s="8"/>
      <c r="F22" s="9"/>
      <c r="G22" s="9"/>
      <c r="H22" s="9"/>
      <c r="I22" s="9"/>
    </row>
    <row r="23" spans="1:9" x14ac:dyDescent="0.25">
      <c r="A23" s="12"/>
      <c r="B23" s="12"/>
      <c r="C23" s="13" t="s">
        <v>53</v>
      </c>
      <c r="D23" s="17" t="s">
        <v>54</v>
      </c>
      <c r="E23" s="8">
        <v>199.37</v>
      </c>
      <c r="F23" s="9">
        <v>7976.38</v>
      </c>
      <c r="G23" s="9">
        <v>7976.38</v>
      </c>
      <c r="H23" s="9">
        <v>7976.38</v>
      </c>
      <c r="I23" s="9">
        <v>7976.38</v>
      </c>
    </row>
    <row r="24" spans="1:9" ht="38.25" x14ac:dyDescent="0.25">
      <c r="A24" s="12"/>
      <c r="B24" s="12">
        <v>67</v>
      </c>
      <c r="C24" s="13"/>
      <c r="D24" s="16" t="s">
        <v>42</v>
      </c>
      <c r="E24" s="8">
        <v>1469402</v>
      </c>
      <c r="F24" s="8">
        <v>1552623</v>
      </c>
      <c r="G24" s="8">
        <v>1366611.39</v>
      </c>
      <c r="H24" s="8">
        <v>1366611.39</v>
      </c>
      <c r="I24" s="8">
        <v>1366611.39</v>
      </c>
    </row>
    <row r="25" spans="1:9" ht="25.5" x14ac:dyDescent="0.25">
      <c r="A25" s="12"/>
      <c r="B25" s="12"/>
      <c r="C25" s="13" t="s">
        <v>58</v>
      </c>
      <c r="D25" s="17" t="s">
        <v>59</v>
      </c>
      <c r="E25" s="8">
        <v>290.26</v>
      </c>
      <c r="F25" s="9">
        <v>7425.71</v>
      </c>
      <c r="G25" s="9">
        <v>600</v>
      </c>
      <c r="H25" s="9">
        <v>600</v>
      </c>
      <c r="I25" s="9">
        <v>600</v>
      </c>
    </row>
    <row r="26" spans="1:9" x14ac:dyDescent="0.25">
      <c r="A26" s="12"/>
      <c r="B26" s="12"/>
      <c r="C26" s="13">
        <v>1.1000000000000001</v>
      </c>
      <c r="D26" s="17" t="s">
        <v>125</v>
      </c>
      <c r="E26" s="8">
        <v>1123389.6100000001</v>
      </c>
      <c r="F26" s="9">
        <v>1327228.08</v>
      </c>
      <c r="G26" s="9">
        <v>1100000</v>
      </c>
      <c r="H26" s="9">
        <v>1100000</v>
      </c>
      <c r="I26" s="9">
        <v>1100000</v>
      </c>
    </row>
    <row r="27" spans="1:9" x14ac:dyDescent="0.25">
      <c r="A27" s="12"/>
      <c r="B27" s="12"/>
      <c r="C27" s="13">
        <v>4.0999999999999996</v>
      </c>
      <c r="D27" s="17" t="s">
        <v>217</v>
      </c>
      <c r="E27" s="8">
        <v>78470</v>
      </c>
      <c r="F27" s="9">
        <v>67408.72</v>
      </c>
      <c r="G27" s="9">
        <v>76898</v>
      </c>
      <c r="H27" s="9">
        <v>76898</v>
      </c>
      <c r="I27" s="9">
        <v>76898</v>
      </c>
    </row>
    <row r="28" spans="1:9" x14ac:dyDescent="0.25">
      <c r="A28" s="12"/>
      <c r="B28" s="12" t="s">
        <v>215</v>
      </c>
      <c r="C28" s="13">
        <v>1.1000000000000001</v>
      </c>
      <c r="D28" s="17" t="s">
        <v>216</v>
      </c>
      <c r="E28" s="8">
        <v>267252.09000000003</v>
      </c>
      <c r="F28" s="8">
        <v>150560</v>
      </c>
      <c r="G28" s="8">
        <v>189113.34</v>
      </c>
      <c r="H28" s="8">
        <v>189113.34</v>
      </c>
      <c r="I28" s="8">
        <v>189113.34</v>
      </c>
    </row>
    <row r="29" spans="1:9" x14ac:dyDescent="0.25">
      <c r="A29" s="14">
        <v>9</v>
      </c>
      <c r="B29" s="15"/>
      <c r="C29" s="15"/>
      <c r="D29" s="24" t="s">
        <v>218</v>
      </c>
      <c r="E29" s="36"/>
      <c r="F29" s="36">
        <f t="shared" ref="F29" si="0">F30</f>
        <v>6636.14</v>
      </c>
      <c r="G29" s="36"/>
      <c r="H29" s="36"/>
      <c r="I29" s="36"/>
    </row>
    <row r="30" spans="1:9" x14ac:dyDescent="0.25">
      <c r="A30" s="16"/>
      <c r="B30" s="16">
        <v>92</v>
      </c>
      <c r="C30" s="16"/>
      <c r="D30" s="25" t="s">
        <v>62</v>
      </c>
      <c r="E30" s="8"/>
      <c r="F30" s="8">
        <v>6636.14</v>
      </c>
      <c r="G30" s="8"/>
      <c r="H30" s="8"/>
      <c r="I30" s="8"/>
    </row>
    <row r="31" spans="1:9" ht="25.5" x14ac:dyDescent="0.25">
      <c r="A31" s="16"/>
      <c r="B31" s="16"/>
      <c r="C31" s="13" t="s">
        <v>61</v>
      </c>
      <c r="D31" s="17" t="s">
        <v>64</v>
      </c>
      <c r="E31" s="8"/>
      <c r="F31" s="9"/>
      <c r="G31" s="9"/>
      <c r="H31" s="9"/>
      <c r="I31" s="10"/>
    </row>
    <row r="32" spans="1:9" x14ac:dyDescent="0.25">
      <c r="A32" s="16"/>
      <c r="B32" s="16">
        <v>92</v>
      </c>
      <c r="C32" s="13" t="s">
        <v>51</v>
      </c>
      <c r="D32" s="25" t="s">
        <v>221</v>
      </c>
      <c r="E32" s="8"/>
      <c r="F32" s="9">
        <v>6636.14</v>
      </c>
      <c r="G32" s="9"/>
      <c r="H32" s="9"/>
      <c r="I32" s="9"/>
    </row>
    <row r="33" spans="1:9" x14ac:dyDescent="0.25">
      <c r="A33" s="16"/>
      <c r="B33" s="16"/>
      <c r="C33" s="16"/>
      <c r="D33" s="24" t="s">
        <v>219</v>
      </c>
      <c r="E33" s="36"/>
      <c r="F33" s="119">
        <v>3323575</v>
      </c>
      <c r="G33" s="36">
        <v>3001214.39</v>
      </c>
      <c r="H33" s="36">
        <v>3001214.39</v>
      </c>
      <c r="I33" s="36">
        <v>3001214.39</v>
      </c>
    </row>
    <row r="34" spans="1:9" x14ac:dyDescent="0.25">
      <c r="A34" s="16"/>
      <c r="B34" s="16"/>
      <c r="C34" s="16"/>
      <c r="D34" s="25"/>
      <c r="E34" s="8"/>
      <c r="F34" s="9"/>
      <c r="G34" s="9"/>
      <c r="H34" s="9"/>
      <c r="I34" s="10"/>
    </row>
    <row r="35" spans="1:9" x14ac:dyDescent="0.25">
      <c r="A35" s="16"/>
      <c r="B35" s="16"/>
      <c r="C35" s="13"/>
      <c r="D35" s="13"/>
      <c r="E35" s="8"/>
      <c r="F35" s="9"/>
      <c r="G35" s="9"/>
      <c r="H35" s="9"/>
      <c r="I35" s="10"/>
    </row>
    <row r="37" spans="1:9" ht="15.75" x14ac:dyDescent="0.25">
      <c r="A37" s="173" t="s">
        <v>16</v>
      </c>
      <c r="B37" s="174"/>
      <c r="C37" s="174"/>
      <c r="D37" s="174"/>
      <c r="E37" s="174"/>
      <c r="F37" s="174"/>
      <c r="G37" s="174"/>
      <c r="H37" s="174"/>
      <c r="I37" s="174"/>
    </row>
    <row r="38" spans="1:9" ht="18" x14ac:dyDescent="0.25">
      <c r="A38" s="4"/>
      <c r="B38" s="4"/>
      <c r="C38" s="4"/>
      <c r="D38" s="4"/>
      <c r="E38" s="4"/>
      <c r="F38" s="4"/>
      <c r="G38" s="4"/>
      <c r="H38" s="5"/>
      <c r="I38" s="5"/>
    </row>
    <row r="39" spans="1:9" ht="25.5" x14ac:dyDescent="0.25">
      <c r="A39" s="19" t="s">
        <v>11</v>
      </c>
      <c r="B39" s="18" t="s">
        <v>12</v>
      </c>
      <c r="C39" s="18" t="s">
        <v>13</v>
      </c>
      <c r="D39" s="18" t="s">
        <v>17</v>
      </c>
      <c r="E39" s="18" t="s">
        <v>234</v>
      </c>
      <c r="F39" s="19" t="s">
        <v>235</v>
      </c>
      <c r="G39" s="19" t="s">
        <v>236</v>
      </c>
      <c r="H39" s="19" t="s">
        <v>40</v>
      </c>
      <c r="I39" s="19" t="s">
        <v>237</v>
      </c>
    </row>
    <row r="40" spans="1:9" ht="15.75" customHeight="1" x14ac:dyDescent="0.25">
      <c r="A40" s="11">
        <v>3</v>
      </c>
      <c r="B40" s="11"/>
      <c r="C40" s="11"/>
      <c r="D40" s="11" t="s">
        <v>18</v>
      </c>
      <c r="E40" s="36">
        <v>1901093</v>
      </c>
      <c r="F40" s="36">
        <v>1901238.56</v>
      </c>
      <c r="G40" s="36">
        <v>1808921</v>
      </c>
      <c r="H40" s="36">
        <v>1808921</v>
      </c>
      <c r="I40" s="36">
        <v>1808921</v>
      </c>
    </row>
    <row r="41" spans="1:9" ht="15.75" customHeight="1" x14ac:dyDescent="0.25">
      <c r="A41" s="11"/>
      <c r="B41" s="16">
        <v>31</v>
      </c>
      <c r="C41" s="16"/>
      <c r="D41" s="16" t="s">
        <v>19</v>
      </c>
      <c r="E41" s="8">
        <v>1414061</v>
      </c>
      <c r="F41" s="8">
        <v>1373248.35</v>
      </c>
      <c r="G41" s="8">
        <v>1313586</v>
      </c>
      <c r="H41" s="8">
        <v>1313586</v>
      </c>
      <c r="I41" s="8">
        <v>1313586</v>
      </c>
    </row>
    <row r="42" spans="1:9" x14ac:dyDescent="0.25">
      <c r="A42" s="12"/>
      <c r="B42" s="12"/>
      <c r="C42" s="13" t="s">
        <v>61</v>
      </c>
      <c r="D42" s="13" t="s">
        <v>15</v>
      </c>
      <c r="E42" s="8">
        <v>27237.42</v>
      </c>
      <c r="F42" s="9">
        <v>38553.43</v>
      </c>
      <c r="G42" s="9">
        <v>63234.58</v>
      </c>
      <c r="H42" s="9">
        <v>63234.58</v>
      </c>
      <c r="I42" s="9">
        <v>63234.58</v>
      </c>
    </row>
    <row r="43" spans="1:9" x14ac:dyDescent="0.25">
      <c r="A43" s="12"/>
      <c r="B43" s="12"/>
      <c r="C43" s="13" t="s">
        <v>51</v>
      </c>
      <c r="D43" s="13" t="s">
        <v>52</v>
      </c>
      <c r="E43" s="8">
        <v>6970.25</v>
      </c>
      <c r="F43" s="9">
        <v>5886</v>
      </c>
      <c r="G43" s="9">
        <v>5743.58</v>
      </c>
      <c r="H43" s="9">
        <v>5743.58</v>
      </c>
      <c r="I43" s="9">
        <v>5743.58</v>
      </c>
    </row>
    <row r="44" spans="1:9" x14ac:dyDescent="0.25">
      <c r="A44" s="12"/>
      <c r="B44" s="12"/>
      <c r="C44" s="143">
        <v>3.3</v>
      </c>
      <c r="D44" s="13" t="s">
        <v>19</v>
      </c>
      <c r="E44" s="8">
        <v>4120.62</v>
      </c>
      <c r="F44" s="9">
        <v>0</v>
      </c>
      <c r="G44" s="9">
        <v>4513.49</v>
      </c>
      <c r="H44" s="9">
        <v>4513.49</v>
      </c>
      <c r="I44" s="9">
        <v>4513.49</v>
      </c>
    </row>
    <row r="45" spans="1:9" x14ac:dyDescent="0.25">
      <c r="A45" s="12"/>
      <c r="B45" s="12"/>
      <c r="C45" s="13" t="s">
        <v>46</v>
      </c>
      <c r="D45" s="13" t="s">
        <v>55</v>
      </c>
      <c r="E45" s="8">
        <v>1375732.64</v>
      </c>
      <c r="F45" s="9">
        <v>1328808.8</v>
      </c>
      <c r="G45" s="9">
        <v>1240094</v>
      </c>
      <c r="H45" s="9">
        <v>1240094</v>
      </c>
      <c r="I45" s="9">
        <v>1240094</v>
      </c>
    </row>
    <row r="46" spans="1:9" x14ac:dyDescent="0.25">
      <c r="A46" s="12"/>
      <c r="B46" s="12">
        <v>32</v>
      </c>
      <c r="C46" s="13"/>
      <c r="D46" s="12" t="s">
        <v>31</v>
      </c>
      <c r="E46" s="8">
        <v>446775</v>
      </c>
      <c r="F46" s="8">
        <v>480747.67</v>
      </c>
      <c r="G46" s="8">
        <v>453496</v>
      </c>
      <c r="H46" s="8">
        <v>453496</v>
      </c>
      <c r="I46" s="8">
        <v>453496</v>
      </c>
    </row>
    <row r="47" spans="1:9" x14ac:dyDescent="0.25">
      <c r="A47" s="12"/>
      <c r="B47" s="12"/>
      <c r="C47" s="13" t="s">
        <v>61</v>
      </c>
      <c r="D47" s="13" t="s">
        <v>15</v>
      </c>
      <c r="E47" s="8">
        <v>138149</v>
      </c>
      <c r="F47" s="9">
        <v>112006.53</v>
      </c>
      <c r="G47" s="9">
        <v>125878</v>
      </c>
      <c r="H47" s="9">
        <v>125878</v>
      </c>
      <c r="I47" s="9">
        <v>125878</v>
      </c>
    </row>
    <row r="48" spans="1:9" x14ac:dyDescent="0.25">
      <c r="A48" s="12"/>
      <c r="B48" s="12"/>
      <c r="C48" s="13" t="s">
        <v>49</v>
      </c>
      <c r="D48" s="13" t="s">
        <v>35</v>
      </c>
      <c r="E48" s="8">
        <v>21324.63</v>
      </c>
      <c r="F48" s="9">
        <v>27788</v>
      </c>
      <c r="G48" s="9">
        <v>28401.360000000001</v>
      </c>
      <c r="H48" s="9">
        <v>28401.360000000001</v>
      </c>
      <c r="I48" s="9">
        <v>28401.360000000001</v>
      </c>
    </row>
    <row r="49" spans="1:9" x14ac:dyDescent="0.25">
      <c r="A49" s="12"/>
      <c r="B49" s="12"/>
      <c r="C49" s="13" t="s">
        <v>60</v>
      </c>
      <c r="D49" s="13" t="s">
        <v>67</v>
      </c>
      <c r="E49" s="8">
        <v>78470</v>
      </c>
      <c r="F49" s="9">
        <v>71566.69</v>
      </c>
      <c r="G49" s="9">
        <v>76898</v>
      </c>
      <c r="H49" s="9">
        <v>76898</v>
      </c>
      <c r="I49" s="9">
        <v>76898</v>
      </c>
    </row>
    <row r="50" spans="1:9" ht="25.5" x14ac:dyDescent="0.25">
      <c r="A50" s="12"/>
      <c r="B50" s="12"/>
      <c r="C50" s="13" t="s">
        <v>63</v>
      </c>
      <c r="D50" s="17" t="s">
        <v>68</v>
      </c>
      <c r="E50" s="8"/>
      <c r="F50" s="9">
        <v>6636</v>
      </c>
      <c r="G50" s="9"/>
      <c r="H50" s="9"/>
      <c r="I50" s="9"/>
    </row>
    <row r="51" spans="1:9" x14ac:dyDescent="0.25">
      <c r="A51" s="12"/>
      <c r="B51" s="12"/>
      <c r="C51" s="13" t="s">
        <v>51</v>
      </c>
      <c r="D51" s="13" t="s">
        <v>52</v>
      </c>
      <c r="E51" s="8">
        <v>62797.67</v>
      </c>
      <c r="F51" s="9">
        <v>85990</v>
      </c>
      <c r="G51" s="9">
        <v>86132.98</v>
      </c>
      <c r="H51" s="9">
        <v>86132.98</v>
      </c>
      <c r="I51" s="9">
        <v>86132.98</v>
      </c>
    </row>
    <row r="52" spans="1:9" x14ac:dyDescent="0.25">
      <c r="A52" s="12"/>
      <c r="B52" s="12"/>
      <c r="C52" s="13" t="s">
        <v>46</v>
      </c>
      <c r="D52" s="13" t="s">
        <v>55</v>
      </c>
      <c r="E52" s="8">
        <v>145017.57999999999</v>
      </c>
      <c r="F52" s="9">
        <v>171681.26</v>
      </c>
      <c r="G52" s="9">
        <v>130917.1</v>
      </c>
      <c r="H52" s="9">
        <v>130917.1</v>
      </c>
      <c r="I52" s="9">
        <v>130917.1</v>
      </c>
    </row>
    <row r="53" spans="1:9" x14ac:dyDescent="0.25">
      <c r="A53" s="12"/>
      <c r="B53" s="12"/>
      <c r="C53" s="13" t="s">
        <v>53</v>
      </c>
      <c r="D53" s="13" t="s">
        <v>54</v>
      </c>
      <c r="E53" s="8">
        <v>1015.18</v>
      </c>
      <c r="F53" s="9">
        <v>5268</v>
      </c>
      <c r="G53" s="9">
        <v>5268.83</v>
      </c>
      <c r="H53" s="9">
        <v>5268.83</v>
      </c>
      <c r="I53" s="9">
        <v>5268.83</v>
      </c>
    </row>
    <row r="54" spans="1:9" ht="38.25" x14ac:dyDescent="0.25">
      <c r="A54" s="12"/>
      <c r="B54" s="12">
        <v>37</v>
      </c>
      <c r="C54" s="13"/>
      <c r="D54" s="17" t="s">
        <v>69</v>
      </c>
      <c r="E54" s="8">
        <v>40257</v>
      </c>
      <c r="F54" s="8">
        <v>47242.54</v>
      </c>
      <c r="G54" s="8">
        <v>40483.21</v>
      </c>
      <c r="H54" s="8">
        <v>40483.21</v>
      </c>
      <c r="I54" s="8">
        <v>40483.21</v>
      </c>
    </row>
    <row r="55" spans="1:9" x14ac:dyDescent="0.25">
      <c r="A55" s="12"/>
      <c r="B55" s="12"/>
      <c r="C55" s="13" t="s">
        <v>49</v>
      </c>
      <c r="D55" s="13" t="s">
        <v>35</v>
      </c>
      <c r="E55" s="8"/>
      <c r="F55" s="9"/>
      <c r="G55" s="9">
        <v>66.36</v>
      </c>
      <c r="H55" s="9">
        <v>66.36</v>
      </c>
      <c r="I55" s="9">
        <v>66.36</v>
      </c>
    </row>
    <row r="56" spans="1:9" ht="25.5" x14ac:dyDescent="0.25">
      <c r="A56" s="12"/>
      <c r="B56" s="12"/>
      <c r="C56" s="13" t="s">
        <v>58</v>
      </c>
      <c r="D56" s="17" t="s">
        <v>59</v>
      </c>
      <c r="E56" s="8">
        <v>290.26</v>
      </c>
      <c r="F56" s="9">
        <v>7426</v>
      </c>
      <c r="G56" s="9">
        <v>600</v>
      </c>
      <c r="H56" s="9">
        <v>600</v>
      </c>
      <c r="I56" s="9">
        <v>600</v>
      </c>
    </row>
    <row r="57" spans="1:9" x14ac:dyDescent="0.25">
      <c r="A57" s="12"/>
      <c r="B57" s="12"/>
      <c r="C57" s="13" t="s">
        <v>46</v>
      </c>
      <c r="D57" s="17" t="s">
        <v>55</v>
      </c>
      <c r="E57" s="8">
        <v>39967.11</v>
      </c>
      <c r="F57" s="9">
        <v>39816.839999999997</v>
      </c>
      <c r="G57" s="9">
        <v>39816.85</v>
      </c>
      <c r="H57" s="9">
        <v>39816.85</v>
      </c>
      <c r="I57" s="9">
        <v>39816.85</v>
      </c>
    </row>
    <row r="58" spans="1:9" ht="25.5" x14ac:dyDescent="0.25">
      <c r="A58" s="12"/>
      <c r="B58" s="12">
        <v>38</v>
      </c>
      <c r="C58" s="13"/>
      <c r="D58" s="17" t="s">
        <v>256</v>
      </c>
      <c r="E58" s="8"/>
      <c r="F58" s="8"/>
      <c r="G58" s="8">
        <v>1356.27</v>
      </c>
      <c r="H58" s="8">
        <v>1356.27</v>
      </c>
      <c r="I58" s="8">
        <v>1356.27</v>
      </c>
    </row>
    <row r="59" spans="1:9" x14ac:dyDescent="0.25">
      <c r="A59" s="12"/>
      <c r="B59" s="12"/>
      <c r="C59" s="13" t="s">
        <v>46</v>
      </c>
      <c r="D59" s="17" t="s">
        <v>55</v>
      </c>
      <c r="E59" s="8"/>
      <c r="F59" s="8"/>
      <c r="G59" s="8">
        <v>1356.27</v>
      </c>
      <c r="H59" s="8">
        <v>1356.27</v>
      </c>
      <c r="I59" s="8">
        <v>1356.27</v>
      </c>
    </row>
    <row r="60" spans="1:9" ht="25.5" x14ac:dyDescent="0.25">
      <c r="A60" s="14">
        <v>4</v>
      </c>
      <c r="B60" s="15"/>
      <c r="C60" s="15"/>
      <c r="D60" s="24" t="s">
        <v>20</v>
      </c>
      <c r="E60" s="8">
        <v>1272100</v>
      </c>
      <c r="F60" s="36">
        <v>1422336.19</v>
      </c>
      <c r="G60" s="36">
        <v>1192293</v>
      </c>
      <c r="H60" s="36">
        <v>1192293</v>
      </c>
      <c r="I60" s="36">
        <v>1192293</v>
      </c>
    </row>
    <row r="61" spans="1:9" ht="38.25" x14ac:dyDescent="0.25">
      <c r="A61" s="16"/>
      <c r="B61" s="16">
        <v>42</v>
      </c>
      <c r="C61" s="16"/>
      <c r="D61" s="25" t="s">
        <v>44</v>
      </c>
      <c r="E61" s="8">
        <v>122494</v>
      </c>
      <c r="F61" s="8">
        <v>95108.11</v>
      </c>
      <c r="G61" s="8">
        <v>1192293</v>
      </c>
      <c r="H61" s="8">
        <v>1192293</v>
      </c>
      <c r="I61" s="8">
        <v>1192293</v>
      </c>
    </row>
    <row r="62" spans="1:9" x14ac:dyDescent="0.25">
      <c r="A62" s="16"/>
      <c r="B62" s="16"/>
      <c r="C62" s="16" t="s">
        <v>61</v>
      </c>
      <c r="D62" s="34" t="s">
        <v>15</v>
      </c>
      <c r="E62" s="8">
        <v>75650</v>
      </c>
      <c r="F62" s="9"/>
      <c r="G62" s="9">
        <v>10000</v>
      </c>
      <c r="H62" s="9">
        <v>10000</v>
      </c>
      <c r="I62" s="10">
        <v>10000</v>
      </c>
    </row>
    <row r="63" spans="1:9" x14ac:dyDescent="0.25">
      <c r="A63" s="16"/>
      <c r="B63" s="16"/>
      <c r="C63" s="16" t="s">
        <v>49</v>
      </c>
      <c r="D63" s="34" t="s">
        <v>35</v>
      </c>
      <c r="E63" s="8">
        <v>1661.35</v>
      </c>
      <c r="F63" s="9">
        <v>9632.49</v>
      </c>
      <c r="G63" s="9">
        <v>9633</v>
      </c>
      <c r="H63" s="9">
        <v>9633</v>
      </c>
      <c r="I63" s="9">
        <v>9633</v>
      </c>
    </row>
    <row r="64" spans="1:9" x14ac:dyDescent="0.25">
      <c r="A64" s="16"/>
      <c r="B64" s="16"/>
      <c r="C64" s="16" t="s">
        <v>51</v>
      </c>
      <c r="D64" s="34" t="s">
        <v>52</v>
      </c>
      <c r="E64" s="8"/>
      <c r="F64" s="9">
        <v>2816</v>
      </c>
      <c r="G64" s="9"/>
      <c r="H64" s="9"/>
      <c r="I64" s="9"/>
    </row>
    <row r="65" spans="1:9" x14ac:dyDescent="0.25">
      <c r="A65" s="16"/>
      <c r="B65" s="16"/>
      <c r="C65" s="16" t="s">
        <v>46</v>
      </c>
      <c r="D65" s="34" t="s">
        <v>55</v>
      </c>
      <c r="E65" s="8">
        <v>45183.27</v>
      </c>
      <c r="F65" s="9">
        <v>79952</v>
      </c>
      <c r="G65" s="9">
        <v>1169952</v>
      </c>
      <c r="H65" s="9">
        <v>1169952</v>
      </c>
      <c r="I65" s="9">
        <v>1169952</v>
      </c>
    </row>
    <row r="66" spans="1:9" x14ac:dyDescent="0.25">
      <c r="A66" s="16"/>
      <c r="B66" s="16"/>
      <c r="C66" s="16" t="s">
        <v>53</v>
      </c>
      <c r="D66" s="34" t="s">
        <v>54</v>
      </c>
      <c r="E66" s="8"/>
      <c r="F66" s="9">
        <v>2708</v>
      </c>
      <c r="G66" s="9">
        <v>2707.55</v>
      </c>
      <c r="H66" s="9">
        <v>2707.55</v>
      </c>
      <c r="I66" s="9">
        <v>2707.55</v>
      </c>
    </row>
    <row r="67" spans="1:9" ht="25.5" x14ac:dyDescent="0.25">
      <c r="A67" s="16"/>
      <c r="B67" s="16"/>
      <c r="C67" s="16" t="s">
        <v>56</v>
      </c>
      <c r="D67" s="17" t="s">
        <v>70</v>
      </c>
      <c r="E67" s="8"/>
      <c r="F67" s="9"/>
      <c r="G67" s="9"/>
      <c r="H67" s="9"/>
      <c r="I67" s="10"/>
    </row>
    <row r="68" spans="1:9" ht="25.5" x14ac:dyDescent="0.25">
      <c r="A68" s="16"/>
      <c r="B68" s="16">
        <v>45</v>
      </c>
      <c r="C68" s="16">
        <v>1.1000000000000001</v>
      </c>
      <c r="D68" s="25" t="s">
        <v>71</v>
      </c>
      <c r="E68" s="8">
        <v>1149606</v>
      </c>
      <c r="F68" s="9">
        <v>1327228</v>
      </c>
      <c r="G68" s="9">
        <v>0</v>
      </c>
      <c r="H68" s="9">
        <v>0</v>
      </c>
      <c r="I68" s="9">
        <v>0</v>
      </c>
    </row>
    <row r="69" spans="1:9" x14ac:dyDescent="0.25">
      <c r="A69" s="16"/>
      <c r="B69" s="16"/>
      <c r="C69" s="13"/>
      <c r="D69" s="117" t="s">
        <v>220</v>
      </c>
      <c r="E69" s="36"/>
      <c r="F69" s="119">
        <v>3323575</v>
      </c>
      <c r="G69" s="36">
        <v>3001214.39</v>
      </c>
      <c r="H69" s="36">
        <v>3001214.39</v>
      </c>
      <c r="I69" s="36">
        <v>3001214.39</v>
      </c>
    </row>
    <row r="71" spans="1:9" x14ac:dyDescent="0.25">
      <c r="D71" s="118"/>
      <c r="E71" s="118"/>
      <c r="F71" s="118"/>
    </row>
  </sheetData>
  <mergeCells count="5">
    <mergeCell ref="A7:I7"/>
    <mergeCell ref="A37:I37"/>
    <mergeCell ref="A1:I1"/>
    <mergeCell ref="A3:I3"/>
    <mergeCell ref="A5:I5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4"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73" t="s">
        <v>43</v>
      </c>
      <c r="B1" s="173"/>
      <c r="C1" s="173"/>
      <c r="D1" s="173"/>
      <c r="E1" s="173"/>
      <c r="F1" s="17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73" t="s">
        <v>28</v>
      </c>
      <c r="B3" s="173"/>
      <c r="C3" s="173"/>
      <c r="D3" s="173"/>
      <c r="E3" s="175"/>
      <c r="F3" s="175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73" t="s">
        <v>10</v>
      </c>
      <c r="B5" s="176"/>
      <c r="C5" s="176"/>
      <c r="D5" s="176"/>
      <c r="E5" s="176"/>
      <c r="F5" s="176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73" t="s">
        <v>21</v>
      </c>
      <c r="B7" s="174"/>
      <c r="C7" s="174"/>
      <c r="D7" s="174"/>
      <c r="E7" s="174"/>
      <c r="F7" s="17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22</v>
      </c>
      <c r="B9" s="18" t="s">
        <v>234</v>
      </c>
      <c r="C9" s="19" t="s">
        <v>235</v>
      </c>
      <c r="D9" s="19" t="s">
        <v>236</v>
      </c>
      <c r="E9" s="19" t="s">
        <v>40</v>
      </c>
      <c r="F9" s="19" t="s">
        <v>237</v>
      </c>
    </row>
    <row r="10" spans="1:6" ht="15.75" customHeight="1" x14ac:dyDescent="0.25">
      <c r="A10" s="11" t="s">
        <v>23</v>
      </c>
      <c r="B10" s="36">
        <f>B11</f>
        <v>3173373.81</v>
      </c>
      <c r="C10" s="36">
        <v>3316938.61</v>
      </c>
      <c r="D10" s="36">
        <v>3001214</v>
      </c>
      <c r="E10" s="36">
        <v>3001214</v>
      </c>
      <c r="F10" s="36">
        <v>3001214</v>
      </c>
    </row>
    <row r="11" spans="1:6" ht="15.75" customHeight="1" x14ac:dyDescent="0.25">
      <c r="A11" s="11" t="s">
        <v>72</v>
      </c>
      <c r="B11" s="36">
        <f>SUM(B12:B13)</f>
        <v>3173373.81</v>
      </c>
      <c r="C11" s="36">
        <v>3316938.61</v>
      </c>
      <c r="D11" s="36">
        <v>3001214</v>
      </c>
      <c r="E11" s="36">
        <v>3001214</v>
      </c>
      <c r="F11" s="36">
        <v>3001214</v>
      </c>
    </row>
    <row r="12" spans="1:6" x14ac:dyDescent="0.25">
      <c r="A12" s="17" t="s">
        <v>73</v>
      </c>
      <c r="B12" s="8">
        <v>3123116.21</v>
      </c>
      <c r="C12" s="9">
        <v>3153943.33</v>
      </c>
      <c r="D12" s="9">
        <v>3153943</v>
      </c>
      <c r="E12" s="9">
        <v>3153943</v>
      </c>
      <c r="F12" s="9">
        <v>3153943</v>
      </c>
    </row>
    <row r="13" spans="1:6" x14ac:dyDescent="0.25">
      <c r="A13" s="37" t="s">
        <v>74</v>
      </c>
      <c r="B13" s="8">
        <v>50257.599999999999</v>
      </c>
      <c r="C13" s="9">
        <v>68147.72</v>
      </c>
      <c r="D13" s="9">
        <v>68148</v>
      </c>
      <c r="E13" s="9">
        <v>68148</v>
      </c>
      <c r="F13" s="9">
        <v>68148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73" t="s">
        <v>43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73" t="s">
        <v>28</v>
      </c>
      <c r="B3" s="173"/>
      <c r="C3" s="173"/>
      <c r="D3" s="173"/>
      <c r="E3" s="173"/>
      <c r="F3" s="173"/>
      <c r="G3" s="173"/>
      <c r="H3" s="175"/>
      <c r="I3" s="175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73" t="s">
        <v>24</v>
      </c>
      <c r="B5" s="176"/>
      <c r="C5" s="176"/>
      <c r="D5" s="176"/>
      <c r="E5" s="176"/>
      <c r="F5" s="176"/>
      <c r="G5" s="176"/>
      <c r="H5" s="176"/>
      <c r="I5" s="176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19" t="s">
        <v>11</v>
      </c>
      <c r="B7" s="18" t="s">
        <v>12</v>
      </c>
      <c r="C7" s="18" t="s">
        <v>13</v>
      </c>
      <c r="D7" s="18" t="s">
        <v>45</v>
      </c>
      <c r="E7" s="18" t="s">
        <v>7</v>
      </c>
      <c r="F7" s="19" t="s">
        <v>8</v>
      </c>
      <c r="G7" s="19" t="s">
        <v>38</v>
      </c>
      <c r="H7" s="19" t="s">
        <v>39</v>
      </c>
      <c r="I7" s="19" t="s">
        <v>40</v>
      </c>
    </row>
    <row r="8" spans="1:9" ht="25.5" x14ac:dyDescent="0.25">
      <c r="A8" s="11">
        <v>8</v>
      </c>
      <c r="B8" s="11"/>
      <c r="C8" s="11"/>
      <c r="D8" s="11" t="s">
        <v>25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32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33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4" t="s">
        <v>26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5" t="s">
        <v>34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15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35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8"/>
  <sheetViews>
    <sheetView topLeftCell="A507" workbookViewId="0">
      <selection activeCell="F512" sqref="F512"/>
    </sheetView>
  </sheetViews>
  <sheetFormatPr defaultRowHeight="15" x14ac:dyDescent="0.25"/>
  <cols>
    <col min="1" max="1" width="22.140625" customWidth="1"/>
    <col min="2" max="2" width="32" customWidth="1"/>
    <col min="3" max="7" width="25.28515625" customWidth="1"/>
  </cols>
  <sheetData>
    <row r="1" spans="1:7" ht="42" customHeight="1" x14ac:dyDescent="0.25">
      <c r="A1" s="173" t="s">
        <v>233</v>
      </c>
      <c r="B1" s="173"/>
      <c r="C1" s="173"/>
      <c r="D1" s="173"/>
      <c r="E1" s="173"/>
      <c r="F1" s="173"/>
      <c r="G1" s="173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173" t="s">
        <v>27</v>
      </c>
      <c r="B3" s="173"/>
      <c r="C3" s="173"/>
      <c r="D3" s="173"/>
      <c r="E3" s="173"/>
      <c r="F3" s="173"/>
      <c r="G3" s="17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5.5" x14ac:dyDescent="0.25">
      <c r="A5" s="32" t="s">
        <v>29</v>
      </c>
      <c r="B5" s="18" t="s">
        <v>30</v>
      </c>
      <c r="C5" s="18" t="s">
        <v>234</v>
      </c>
      <c r="D5" s="19" t="s">
        <v>235</v>
      </c>
      <c r="E5" s="19" t="s">
        <v>236</v>
      </c>
      <c r="F5" s="19" t="s">
        <v>40</v>
      </c>
      <c r="G5" s="19" t="s">
        <v>237</v>
      </c>
    </row>
    <row r="6" spans="1:7" x14ac:dyDescent="0.25">
      <c r="A6" s="85" t="s">
        <v>118</v>
      </c>
      <c r="B6" s="86" t="s">
        <v>119</v>
      </c>
      <c r="C6" s="109">
        <f t="shared" ref="C6:C12" si="0">C7</f>
        <v>290.26</v>
      </c>
      <c r="D6" s="109">
        <f t="shared" ref="D6:G12" si="1">D7</f>
        <v>7425.69</v>
      </c>
      <c r="E6" s="109">
        <v>600</v>
      </c>
      <c r="F6" s="109">
        <f t="shared" si="1"/>
        <v>600</v>
      </c>
      <c r="G6" s="109">
        <f t="shared" si="1"/>
        <v>600</v>
      </c>
    </row>
    <row r="7" spans="1:7" x14ac:dyDescent="0.25">
      <c r="A7" s="83" t="s">
        <v>120</v>
      </c>
      <c r="B7" s="84" t="s">
        <v>121</v>
      </c>
      <c r="C7" s="110">
        <f t="shared" si="0"/>
        <v>290.26</v>
      </c>
      <c r="D7" s="110">
        <f t="shared" si="1"/>
        <v>7425.69</v>
      </c>
      <c r="E7" s="110">
        <v>600</v>
      </c>
      <c r="F7" s="110">
        <f t="shared" si="1"/>
        <v>600</v>
      </c>
      <c r="G7" s="110">
        <f t="shared" si="1"/>
        <v>600</v>
      </c>
    </row>
    <row r="8" spans="1:7" ht="25.5" x14ac:dyDescent="0.25">
      <c r="A8" s="90" t="s">
        <v>75</v>
      </c>
      <c r="B8" s="91" t="s">
        <v>76</v>
      </c>
      <c r="C8" s="104">
        <f t="shared" si="0"/>
        <v>290.26</v>
      </c>
      <c r="D8" s="104">
        <f t="shared" si="1"/>
        <v>7425.69</v>
      </c>
      <c r="E8" s="104">
        <v>600</v>
      </c>
      <c r="F8" s="104">
        <f t="shared" si="1"/>
        <v>600</v>
      </c>
      <c r="G8" s="104">
        <f t="shared" si="1"/>
        <v>600</v>
      </c>
    </row>
    <row r="9" spans="1:7" ht="38.25" x14ac:dyDescent="0.25">
      <c r="A9" s="94" t="s">
        <v>77</v>
      </c>
      <c r="B9" s="95" t="s">
        <v>78</v>
      </c>
      <c r="C9" s="105">
        <v>290.26</v>
      </c>
      <c r="D9" s="105">
        <v>7425.69</v>
      </c>
      <c r="E9" s="105">
        <v>600</v>
      </c>
      <c r="F9" s="105">
        <v>600</v>
      </c>
      <c r="G9" s="105">
        <v>600</v>
      </c>
    </row>
    <row r="10" spans="1:7" x14ac:dyDescent="0.25">
      <c r="A10" s="96" t="s">
        <v>58</v>
      </c>
      <c r="B10" s="97" t="s">
        <v>79</v>
      </c>
      <c r="C10" s="106">
        <f t="shared" si="0"/>
        <v>290.26</v>
      </c>
      <c r="D10" s="106">
        <f t="shared" si="1"/>
        <v>7425.69</v>
      </c>
      <c r="E10" s="106">
        <f t="shared" si="1"/>
        <v>600</v>
      </c>
      <c r="F10" s="106">
        <f t="shared" si="1"/>
        <v>600</v>
      </c>
      <c r="G10" s="106">
        <f t="shared" si="1"/>
        <v>600</v>
      </c>
    </row>
    <row r="11" spans="1:7" x14ac:dyDescent="0.25">
      <c r="A11" s="51">
        <v>3</v>
      </c>
      <c r="B11" s="38" t="s">
        <v>16</v>
      </c>
      <c r="C11" s="107">
        <f t="shared" si="0"/>
        <v>290.26</v>
      </c>
      <c r="D11" s="107">
        <f t="shared" si="1"/>
        <v>7425.69</v>
      </c>
      <c r="E11" s="107">
        <v>600</v>
      </c>
      <c r="F11" s="107">
        <f t="shared" si="1"/>
        <v>600</v>
      </c>
      <c r="G11" s="107">
        <f t="shared" si="1"/>
        <v>600</v>
      </c>
    </row>
    <row r="12" spans="1:7" ht="39" x14ac:dyDescent="0.25">
      <c r="A12" s="52">
        <v>37</v>
      </c>
      <c r="B12" s="39" t="s">
        <v>69</v>
      </c>
      <c r="C12" s="108">
        <f t="shared" si="0"/>
        <v>290.26</v>
      </c>
      <c r="D12" s="108">
        <f t="shared" si="1"/>
        <v>7425.69</v>
      </c>
      <c r="E12" s="108">
        <v>600</v>
      </c>
      <c r="F12" s="108">
        <v>600</v>
      </c>
      <c r="G12" s="108">
        <v>600</v>
      </c>
    </row>
    <row r="13" spans="1:7" ht="26.25" x14ac:dyDescent="0.25">
      <c r="A13" s="53">
        <v>372</v>
      </c>
      <c r="B13" s="40" t="s">
        <v>165</v>
      </c>
      <c r="C13" s="99">
        <v>290.26</v>
      </c>
      <c r="D13" s="99">
        <v>7425.69</v>
      </c>
      <c r="E13" s="99">
        <v>600</v>
      </c>
      <c r="F13" s="99">
        <v>600</v>
      </c>
      <c r="G13" s="99">
        <v>600</v>
      </c>
    </row>
    <row r="14" spans="1:7" ht="26.25" x14ac:dyDescent="0.25">
      <c r="A14" s="48">
        <v>3722</v>
      </c>
      <c r="B14" s="41" t="s">
        <v>166</v>
      </c>
      <c r="C14" s="100">
        <v>290.26</v>
      </c>
      <c r="D14" s="101">
        <v>7425.69</v>
      </c>
      <c r="E14" s="101">
        <v>600</v>
      </c>
      <c r="F14" s="101">
        <v>600</v>
      </c>
      <c r="G14" s="102">
        <v>600</v>
      </c>
    </row>
    <row r="15" spans="1:7" ht="26.25" x14ac:dyDescent="0.25">
      <c r="A15" s="55" t="s">
        <v>126</v>
      </c>
      <c r="B15" s="55" t="s">
        <v>127</v>
      </c>
      <c r="C15" s="103">
        <v>4863.09</v>
      </c>
      <c r="D15" s="103">
        <v>0</v>
      </c>
      <c r="E15" s="103">
        <v>0</v>
      </c>
      <c r="F15" s="103">
        <f>F18</f>
        <v>0</v>
      </c>
      <c r="G15" s="103">
        <f>G18</f>
        <v>0</v>
      </c>
    </row>
    <row r="16" spans="1:7" ht="39" x14ac:dyDescent="0.25">
      <c r="A16" s="92" t="s">
        <v>75</v>
      </c>
      <c r="B16" s="93" t="s">
        <v>84</v>
      </c>
      <c r="C16" s="104">
        <v>4863.09</v>
      </c>
      <c r="D16" s="104">
        <v>0</v>
      </c>
      <c r="E16" s="104">
        <v>0</v>
      </c>
      <c r="F16" s="104">
        <v>0</v>
      </c>
      <c r="G16" s="104">
        <v>0</v>
      </c>
    </row>
    <row r="17" spans="1:7" x14ac:dyDescent="0.25">
      <c r="A17" s="92" t="s">
        <v>205</v>
      </c>
      <c r="B17" s="93" t="s">
        <v>206</v>
      </c>
      <c r="C17" s="104">
        <v>4863.09</v>
      </c>
      <c r="D17" s="104">
        <v>0</v>
      </c>
      <c r="E17" s="104">
        <v>0</v>
      </c>
      <c r="F17" s="104">
        <v>0</v>
      </c>
      <c r="G17" s="104">
        <v>0</v>
      </c>
    </row>
    <row r="18" spans="1:7" x14ac:dyDescent="0.25">
      <c r="A18" s="48">
        <v>3223</v>
      </c>
      <c r="B18" s="41" t="s">
        <v>91</v>
      </c>
      <c r="C18" s="100">
        <v>4863.09</v>
      </c>
      <c r="D18" s="101">
        <v>0</v>
      </c>
      <c r="E18" s="101">
        <v>0</v>
      </c>
      <c r="F18" s="101">
        <v>0</v>
      </c>
      <c r="G18" s="102">
        <v>0</v>
      </c>
    </row>
    <row r="19" spans="1:7" x14ac:dyDescent="0.25">
      <c r="A19" s="87" t="s">
        <v>122</v>
      </c>
      <c r="B19" s="86" t="s">
        <v>123</v>
      </c>
      <c r="C19" s="111">
        <v>1123389.6100000001</v>
      </c>
      <c r="D19" s="111">
        <f>D20</f>
        <v>1327228.08</v>
      </c>
      <c r="E19" s="111" t="s">
        <v>297</v>
      </c>
      <c r="F19" s="111">
        <v>1100000</v>
      </c>
      <c r="G19" s="111">
        <v>1100000</v>
      </c>
    </row>
    <row r="20" spans="1:7" x14ac:dyDescent="0.25">
      <c r="A20" s="83" t="s">
        <v>124</v>
      </c>
      <c r="B20" s="83" t="s">
        <v>125</v>
      </c>
      <c r="C20" s="103">
        <v>1123389.6100000001</v>
      </c>
      <c r="D20" s="103">
        <f t="shared" ref="D20:G25" si="2">D21</f>
        <v>1327228.08</v>
      </c>
      <c r="E20" s="103">
        <v>1100000</v>
      </c>
      <c r="F20" s="103">
        <v>1100000</v>
      </c>
      <c r="G20" s="103">
        <v>1100000</v>
      </c>
    </row>
    <row r="21" spans="1:7" ht="26.25" x14ac:dyDescent="0.25">
      <c r="A21" s="92" t="s">
        <v>75</v>
      </c>
      <c r="B21" s="93" t="s">
        <v>82</v>
      </c>
      <c r="C21" s="104">
        <v>1123389.6100000001</v>
      </c>
      <c r="D21" s="104">
        <f>D22</f>
        <v>1327228.08</v>
      </c>
      <c r="E21" s="104">
        <v>1100000</v>
      </c>
      <c r="F21" s="104">
        <v>1100000</v>
      </c>
      <c r="G21" s="104">
        <v>1100000</v>
      </c>
    </row>
    <row r="22" spans="1:7" ht="39" x14ac:dyDescent="0.25">
      <c r="A22" s="50" t="s">
        <v>291</v>
      </c>
      <c r="B22" s="58" t="s">
        <v>186</v>
      </c>
      <c r="C22" s="105">
        <v>1123389.6100000001</v>
      </c>
      <c r="D22" s="105">
        <f t="shared" si="2"/>
        <v>1327228.08</v>
      </c>
      <c r="E22" s="105">
        <v>0</v>
      </c>
      <c r="F22" s="105">
        <v>0</v>
      </c>
      <c r="G22" s="105">
        <v>0</v>
      </c>
    </row>
    <row r="23" spans="1:7" x14ac:dyDescent="0.25">
      <c r="A23" s="127" t="s">
        <v>61</v>
      </c>
      <c r="B23" s="128" t="s">
        <v>15</v>
      </c>
      <c r="C23" s="125">
        <f t="shared" ref="C23:C25" si="3">C24</f>
        <v>387441.09</v>
      </c>
      <c r="D23" s="125">
        <f t="shared" si="2"/>
        <v>1327228.08</v>
      </c>
      <c r="E23" s="125">
        <v>0</v>
      </c>
      <c r="F23" s="125">
        <f t="shared" si="2"/>
        <v>0</v>
      </c>
      <c r="G23" s="125">
        <f t="shared" si="2"/>
        <v>0</v>
      </c>
    </row>
    <row r="24" spans="1:7" ht="26.25" x14ac:dyDescent="0.25">
      <c r="A24" s="42">
        <v>4</v>
      </c>
      <c r="B24" s="43" t="s">
        <v>20</v>
      </c>
      <c r="C24" s="107">
        <f t="shared" si="3"/>
        <v>387441.09</v>
      </c>
      <c r="D24" s="107">
        <f t="shared" si="2"/>
        <v>1327228.08</v>
      </c>
      <c r="E24" s="107">
        <v>0</v>
      </c>
      <c r="F24" s="107">
        <f t="shared" si="2"/>
        <v>0</v>
      </c>
      <c r="G24" s="107">
        <f t="shared" si="2"/>
        <v>0</v>
      </c>
    </row>
    <row r="25" spans="1:7" ht="26.25" x14ac:dyDescent="0.25">
      <c r="A25" s="44">
        <v>45</v>
      </c>
      <c r="B25" s="45" t="s">
        <v>71</v>
      </c>
      <c r="C25" s="108">
        <f t="shared" si="3"/>
        <v>387441.09</v>
      </c>
      <c r="D25" s="108">
        <f t="shared" si="2"/>
        <v>1327228.08</v>
      </c>
      <c r="E25" s="108">
        <v>0</v>
      </c>
      <c r="F25" s="108">
        <v>0</v>
      </c>
      <c r="G25" s="108">
        <f t="shared" si="2"/>
        <v>0</v>
      </c>
    </row>
    <row r="26" spans="1:7" ht="26.25" x14ac:dyDescent="0.25">
      <c r="A26" s="46">
        <v>451</v>
      </c>
      <c r="B26" s="47" t="s">
        <v>83</v>
      </c>
      <c r="C26" s="99">
        <v>387441.09</v>
      </c>
      <c r="D26" s="99">
        <f>D32</f>
        <v>1327228.08</v>
      </c>
      <c r="E26" s="99">
        <v>0</v>
      </c>
      <c r="F26" s="99">
        <v>0</v>
      </c>
      <c r="G26" s="99">
        <v>0</v>
      </c>
    </row>
    <row r="27" spans="1:7" ht="26.25" x14ac:dyDescent="0.25">
      <c r="A27" s="48">
        <v>4511</v>
      </c>
      <c r="B27" s="47" t="s">
        <v>83</v>
      </c>
      <c r="C27" s="100">
        <v>1123389.6100000001</v>
      </c>
      <c r="D27" s="100">
        <v>1327228.08</v>
      </c>
      <c r="E27" s="99">
        <v>0</v>
      </c>
      <c r="F27" s="99">
        <v>0</v>
      </c>
      <c r="G27" s="99">
        <v>0</v>
      </c>
    </row>
    <row r="28" spans="1:7" ht="26.25" x14ac:dyDescent="0.25">
      <c r="A28" s="48">
        <v>4511</v>
      </c>
      <c r="B28" s="41" t="s">
        <v>83</v>
      </c>
      <c r="C28" s="100">
        <v>1123389.6100000001</v>
      </c>
      <c r="D28" s="101">
        <v>1327228.08</v>
      </c>
      <c r="E28" s="101">
        <v>0</v>
      </c>
      <c r="F28" s="101">
        <v>0</v>
      </c>
      <c r="G28" s="102">
        <v>0</v>
      </c>
    </row>
    <row r="29" spans="1:7" x14ac:dyDescent="0.25">
      <c r="A29" s="122" t="s">
        <v>238</v>
      </c>
      <c r="B29" s="123" t="s">
        <v>15</v>
      </c>
      <c r="C29" s="124">
        <v>735948.51</v>
      </c>
      <c r="D29" s="124">
        <v>0</v>
      </c>
      <c r="E29" s="125">
        <v>0</v>
      </c>
      <c r="F29" s="125">
        <v>0</v>
      </c>
      <c r="G29" s="125">
        <v>0</v>
      </c>
    </row>
    <row r="30" spans="1:7" ht="26.25" x14ac:dyDescent="0.25">
      <c r="A30" s="48">
        <v>4511</v>
      </c>
      <c r="B30" s="41" t="s">
        <v>83</v>
      </c>
      <c r="C30" s="100">
        <v>735948.51</v>
      </c>
      <c r="D30" s="100">
        <v>0</v>
      </c>
      <c r="E30" s="99">
        <v>0</v>
      </c>
      <c r="F30" s="99">
        <v>0</v>
      </c>
      <c r="G30" s="99">
        <v>0</v>
      </c>
    </row>
    <row r="31" spans="1:7" x14ac:dyDescent="0.25">
      <c r="A31" s="122" t="s">
        <v>239</v>
      </c>
      <c r="B31" s="126" t="s">
        <v>67</v>
      </c>
      <c r="C31" s="124">
        <v>387441.09</v>
      </c>
      <c r="D31" s="125">
        <v>0</v>
      </c>
      <c r="E31" s="125">
        <v>0</v>
      </c>
      <c r="F31" s="125">
        <v>0</v>
      </c>
      <c r="G31" s="125">
        <v>0</v>
      </c>
    </row>
    <row r="32" spans="1:7" ht="26.25" x14ac:dyDescent="0.25">
      <c r="A32" s="48">
        <v>4511</v>
      </c>
      <c r="B32" s="41" t="s">
        <v>83</v>
      </c>
      <c r="C32" s="100">
        <v>387441.09</v>
      </c>
      <c r="D32" s="101">
        <v>1327228.08</v>
      </c>
      <c r="E32" s="101">
        <v>0</v>
      </c>
      <c r="F32" s="101">
        <v>0</v>
      </c>
      <c r="G32" s="102">
        <v>0</v>
      </c>
    </row>
    <row r="33" spans="1:7" ht="26.25" x14ac:dyDescent="0.25">
      <c r="A33" s="50" t="s">
        <v>290</v>
      </c>
      <c r="B33" s="58" t="s">
        <v>292</v>
      </c>
      <c r="C33" s="105">
        <v>0</v>
      </c>
      <c r="D33" s="105">
        <f t="shared" ref="D33:G33" si="4">D34</f>
        <v>0</v>
      </c>
      <c r="E33" s="105">
        <v>1100000</v>
      </c>
      <c r="F33" s="105">
        <v>1100000</v>
      </c>
      <c r="G33" s="105">
        <v>1100000</v>
      </c>
    </row>
    <row r="34" spans="1:7" x14ac:dyDescent="0.25">
      <c r="A34" s="122" t="s">
        <v>293</v>
      </c>
      <c r="B34" s="197" t="s">
        <v>15</v>
      </c>
      <c r="C34" s="124">
        <v>0</v>
      </c>
      <c r="D34" s="124">
        <v>0</v>
      </c>
      <c r="E34" s="124">
        <v>10000</v>
      </c>
      <c r="F34" s="124">
        <v>10000</v>
      </c>
      <c r="G34" s="124">
        <v>10000</v>
      </c>
    </row>
    <row r="35" spans="1:7" ht="26.25" x14ac:dyDescent="0.25">
      <c r="A35" s="42">
        <v>4</v>
      </c>
      <c r="B35" s="198" t="s">
        <v>20</v>
      </c>
      <c r="C35" s="199">
        <v>0</v>
      </c>
      <c r="D35" s="199">
        <v>0</v>
      </c>
      <c r="E35" s="199">
        <v>10000</v>
      </c>
      <c r="F35" s="199">
        <v>10000</v>
      </c>
      <c r="G35" s="199">
        <v>10000</v>
      </c>
    </row>
    <row r="36" spans="1:7" ht="26.25" x14ac:dyDescent="0.25">
      <c r="A36" s="44">
        <v>42</v>
      </c>
      <c r="B36" s="200" t="s">
        <v>44</v>
      </c>
      <c r="C36" s="201">
        <v>0</v>
      </c>
      <c r="D36" s="201">
        <v>0</v>
      </c>
      <c r="E36" s="201">
        <v>10000</v>
      </c>
      <c r="F36" s="201">
        <v>10000</v>
      </c>
      <c r="G36" s="201">
        <v>10000</v>
      </c>
    </row>
    <row r="37" spans="1:7" x14ac:dyDescent="0.25">
      <c r="A37" s="48">
        <v>421</v>
      </c>
      <c r="B37" s="41" t="s">
        <v>295</v>
      </c>
      <c r="C37" s="100">
        <v>0</v>
      </c>
      <c r="D37" s="100">
        <v>0</v>
      </c>
      <c r="E37" s="100">
        <v>10000</v>
      </c>
      <c r="F37" s="100">
        <v>10000</v>
      </c>
      <c r="G37" s="100">
        <v>10000</v>
      </c>
    </row>
    <row r="38" spans="1:7" x14ac:dyDescent="0.25">
      <c r="A38" s="48">
        <v>4212</v>
      </c>
      <c r="B38" s="41" t="s">
        <v>296</v>
      </c>
      <c r="C38" s="100">
        <v>0</v>
      </c>
      <c r="D38" s="100">
        <v>0</v>
      </c>
      <c r="E38" s="100">
        <v>10000</v>
      </c>
      <c r="F38" s="100">
        <v>10000</v>
      </c>
      <c r="G38" s="100">
        <v>10000</v>
      </c>
    </row>
    <row r="39" spans="1:7" x14ac:dyDescent="0.25">
      <c r="A39" s="122" t="s">
        <v>294</v>
      </c>
      <c r="B39" s="197" t="s">
        <v>55</v>
      </c>
      <c r="C39" s="124">
        <v>0</v>
      </c>
      <c r="D39" s="124">
        <v>0</v>
      </c>
      <c r="E39" s="124">
        <v>1090000</v>
      </c>
      <c r="F39" s="124">
        <v>1090000</v>
      </c>
      <c r="G39" s="124">
        <v>1090000</v>
      </c>
    </row>
    <row r="40" spans="1:7" ht="26.25" x14ac:dyDescent="0.25">
      <c r="A40" s="135">
        <v>4</v>
      </c>
      <c r="B40" s="198" t="s">
        <v>20</v>
      </c>
      <c r="C40" s="133">
        <v>0</v>
      </c>
      <c r="D40" s="133">
        <v>0</v>
      </c>
      <c r="E40" s="133">
        <v>1090000</v>
      </c>
      <c r="F40" s="133">
        <v>1090000</v>
      </c>
      <c r="G40" s="133">
        <v>1090000</v>
      </c>
    </row>
    <row r="41" spans="1:7" ht="26.25" x14ac:dyDescent="0.25">
      <c r="A41" s="204">
        <v>42</v>
      </c>
      <c r="B41" s="202" t="s">
        <v>44</v>
      </c>
      <c r="C41" s="203">
        <v>0</v>
      </c>
      <c r="D41" s="203">
        <v>0</v>
      </c>
      <c r="E41" s="203">
        <v>1090000</v>
      </c>
      <c r="F41" s="203">
        <v>1090000</v>
      </c>
      <c r="G41" s="203">
        <v>1090000</v>
      </c>
    </row>
    <row r="42" spans="1:7" x14ac:dyDescent="0.25">
      <c r="A42" s="48">
        <v>421</v>
      </c>
      <c r="B42" s="41" t="s">
        <v>295</v>
      </c>
      <c r="C42" s="100">
        <v>0</v>
      </c>
      <c r="D42" s="100">
        <v>0</v>
      </c>
      <c r="E42" s="100">
        <v>1090000</v>
      </c>
      <c r="F42" s="100">
        <v>1090000</v>
      </c>
      <c r="G42" s="100">
        <v>1090000</v>
      </c>
    </row>
    <row r="43" spans="1:7" x14ac:dyDescent="0.25">
      <c r="A43" s="48">
        <v>4212</v>
      </c>
      <c r="B43" s="41" t="s">
        <v>296</v>
      </c>
      <c r="C43" s="100">
        <v>0</v>
      </c>
      <c r="D43" s="100">
        <v>0</v>
      </c>
      <c r="E43" s="100">
        <v>1090000</v>
      </c>
      <c r="F43" s="100">
        <v>1090000</v>
      </c>
      <c r="G43" s="100">
        <v>1090000</v>
      </c>
    </row>
    <row r="44" spans="1:7" ht="29.25" customHeight="1" x14ac:dyDescent="0.25">
      <c r="A44" s="55" t="s">
        <v>126</v>
      </c>
      <c r="B44" s="55" t="s">
        <v>127</v>
      </c>
      <c r="C44" s="103">
        <v>78468.210000000006</v>
      </c>
      <c r="D44" s="103">
        <v>67408.679999999993</v>
      </c>
      <c r="E44" s="103">
        <v>76898</v>
      </c>
      <c r="F44" s="103">
        <v>76898</v>
      </c>
      <c r="G44" s="103">
        <v>76898</v>
      </c>
    </row>
    <row r="45" spans="1:7" ht="39" x14ac:dyDescent="0.25">
      <c r="A45" s="92" t="s">
        <v>75</v>
      </c>
      <c r="B45" s="93" t="s">
        <v>84</v>
      </c>
      <c r="C45" s="104">
        <v>78468.210000000006</v>
      </c>
      <c r="D45" s="104">
        <v>67408.679999999993</v>
      </c>
      <c r="E45" s="104">
        <v>76898</v>
      </c>
      <c r="F45" s="104">
        <v>76898</v>
      </c>
      <c r="G45" s="104">
        <v>76898</v>
      </c>
    </row>
    <row r="46" spans="1:7" x14ac:dyDescent="0.25">
      <c r="A46" s="49" t="s">
        <v>85</v>
      </c>
      <c r="B46" s="50" t="s">
        <v>18</v>
      </c>
      <c r="C46" s="105">
        <v>66985.460000000006</v>
      </c>
      <c r="D46" s="105">
        <f t="shared" ref="D46:G47" si="5">D47</f>
        <v>55864.36</v>
      </c>
      <c r="E46" s="105">
        <f t="shared" si="5"/>
        <v>64836</v>
      </c>
      <c r="F46" s="105">
        <f t="shared" si="5"/>
        <v>64836</v>
      </c>
      <c r="G46" s="105">
        <f t="shared" si="5"/>
        <v>64836</v>
      </c>
    </row>
    <row r="47" spans="1:7" x14ac:dyDescent="0.25">
      <c r="A47" s="70" t="s">
        <v>60</v>
      </c>
      <c r="B47" s="79" t="s">
        <v>67</v>
      </c>
      <c r="C47" s="106">
        <f>C48</f>
        <v>66985.460000000006</v>
      </c>
      <c r="D47" s="106">
        <v>55864.36</v>
      </c>
      <c r="E47" s="106">
        <f t="shared" si="5"/>
        <v>64836</v>
      </c>
      <c r="F47" s="106">
        <f t="shared" si="5"/>
        <v>64836</v>
      </c>
      <c r="G47" s="106">
        <f t="shared" si="5"/>
        <v>64836</v>
      </c>
    </row>
    <row r="48" spans="1:7" x14ac:dyDescent="0.25">
      <c r="A48" s="42">
        <v>3</v>
      </c>
      <c r="B48" s="54" t="s">
        <v>16</v>
      </c>
      <c r="C48" s="107">
        <v>66985.460000000006</v>
      </c>
      <c r="D48" s="107">
        <v>55864.36</v>
      </c>
      <c r="E48" s="107">
        <f>E49+E74</f>
        <v>64836</v>
      </c>
      <c r="F48" s="107">
        <f>F49+F74</f>
        <v>64836</v>
      </c>
      <c r="G48" s="107">
        <f>G49+G74</f>
        <v>64836</v>
      </c>
    </row>
    <row r="49" spans="1:7" x14ac:dyDescent="0.25">
      <c r="A49" s="44">
        <v>32</v>
      </c>
      <c r="B49" s="45" t="s">
        <v>31</v>
      </c>
      <c r="C49" s="108">
        <v>66189.13</v>
      </c>
      <c r="D49" s="108">
        <v>55466.19</v>
      </c>
      <c r="E49" s="108">
        <f>E50+E54+E59+E68</f>
        <v>63736</v>
      </c>
      <c r="F49" s="108">
        <f>F50+F54+F59+F68</f>
        <v>63736</v>
      </c>
      <c r="G49" s="108">
        <f>G50+G54+G59+G68</f>
        <v>63736</v>
      </c>
    </row>
    <row r="50" spans="1:7" x14ac:dyDescent="0.25">
      <c r="A50" s="46">
        <v>321</v>
      </c>
      <c r="B50" s="47" t="s">
        <v>86</v>
      </c>
      <c r="C50" s="99">
        <v>4139.8900000000003</v>
      </c>
      <c r="D50" s="99">
        <v>3238.44</v>
      </c>
      <c r="E50" s="99">
        <v>7500</v>
      </c>
      <c r="F50" s="99">
        <v>7500</v>
      </c>
      <c r="G50" s="99">
        <v>7500</v>
      </c>
    </row>
    <row r="51" spans="1:7" x14ac:dyDescent="0.25">
      <c r="A51" s="48">
        <v>3211</v>
      </c>
      <c r="B51" s="41" t="s">
        <v>87</v>
      </c>
      <c r="C51" s="100">
        <v>2812.66</v>
      </c>
      <c r="D51" s="101">
        <v>1911.21</v>
      </c>
      <c r="E51" s="101">
        <v>6000</v>
      </c>
      <c r="F51" s="101">
        <v>6000</v>
      </c>
      <c r="G51" s="102">
        <v>6000</v>
      </c>
    </row>
    <row r="52" spans="1:7" x14ac:dyDescent="0.25">
      <c r="A52" s="48">
        <v>3213</v>
      </c>
      <c r="B52" s="41" t="s">
        <v>88</v>
      </c>
      <c r="C52" s="100">
        <v>398.17</v>
      </c>
      <c r="D52" s="101">
        <v>398.17</v>
      </c>
      <c r="E52" s="101">
        <v>1000</v>
      </c>
      <c r="F52" s="101">
        <v>1000</v>
      </c>
      <c r="G52" s="102">
        <v>1000</v>
      </c>
    </row>
    <row r="53" spans="1:7" x14ac:dyDescent="0.25">
      <c r="A53" s="48">
        <v>3214</v>
      </c>
      <c r="B53" s="41" t="s">
        <v>89</v>
      </c>
      <c r="C53" s="100">
        <v>929.06</v>
      </c>
      <c r="D53" s="101">
        <v>929.06</v>
      </c>
      <c r="E53" s="101">
        <v>800</v>
      </c>
      <c r="F53" s="101">
        <v>663.61</v>
      </c>
      <c r="G53" s="102">
        <v>663.61</v>
      </c>
    </row>
    <row r="54" spans="1:7" x14ac:dyDescent="0.25">
      <c r="A54" s="46">
        <v>322</v>
      </c>
      <c r="B54" s="47" t="s">
        <v>80</v>
      </c>
      <c r="C54" s="99">
        <v>42736.74</v>
      </c>
      <c r="D54" s="99">
        <f>SUM(D55:D58)</f>
        <v>72864.97</v>
      </c>
      <c r="E54" s="99">
        <f>SUM(E55:E58)</f>
        <v>37600</v>
      </c>
      <c r="F54" s="99">
        <f>SUM(F55:F58)</f>
        <v>37600</v>
      </c>
      <c r="G54" s="99">
        <f>SUM(G55:G58)</f>
        <v>37600</v>
      </c>
    </row>
    <row r="55" spans="1:7" x14ac:dyDescent="0.25">
      <c r="A55" s="48">
        <v>3221</v>
      </c>
      <c r="B55" s="41" t="s">
        <v>90</v>
      </c>
      <c r="C55" s="100">
        <v>11281.44</v>
      </c>
      <c r="D55" s="101">
        <v>8626.98</v>
      </c>
      <c r="E55" s="101">
        <v>9000</v>
      </c>
      <c r="F55" s="101">
        <v>9000</v>
      </c>
      <c r="G55" s="102">
        <v>9000</v>
      </c>
    </row>
    <row r="56" spans="1:7" x14ac:dyDescent="0.25">
      <c r="A56" s="48">
        <v>3223</v>
      </c>
      <c r="B56" s="41" t="s">
        <v>91</v>
      </c>
      <c r="C56" s="100">
        <v>30393.52</v>
      </c>
      <c r="D56" s="101">
        <v>23757.38</v>
      </c>
      <c r="E56" s="101">
        <v>27000</v>
      </c>
      <c r="F56" s="101">
        <v>27000</v>
      </c>
      <c r="G56" s="102">
        <v>27000</v>
      </c>
    </row>
    <row r="57" spans="1:7" x14ac:dyDescent="0.25">
      <c r="A57" s="48">
        <v>3225</v>
      </c>
      <c r="B57" s="41" t="s">
        <v>92</v>
      </c>
      <c r="C57" s="100">
        <v>398.17</v>
      </c>
      <c r="D57" s="101">
        <v>39817</v>
      </c>
      <c r="E57" s="101">
        <v>400</v>
      </c>
      <c r="F57" s="101">
        <v>400</v>
      </c>
      <c r="G57" s="102">
        <v>400</v>
      </c>
    </row>
    <row r="58" spans="1:7" ht="26.25" x14ac:dyDescent="0.25">
      <c r="A58" s="48">
        <v>3227</v>
      </c>
      <c r="B58" s="41" t="s">
        <v>93</v>
      </c>
      <c r="C58" s="100">
        <v>663.61</v>
      </c>
      <c r="D58" s="101">
        <v>663.61</v>
      </c>
      <c r="E58" s="101">
        <v>1200</v>
      </c>
      <c r="F58" s="101">
        <v>1200</v>
      </c>
      <c r="G58" s="102">
        <v>1200</v>
      </c>
    </row>
    <row r="59" spans="1:7" x14ac:dyDescent="0.25">
      <c r="A59" s="46">
        <v>323</v>
      </c>
      <c r="B59" s="47" t="s">
        <v>94</v>
      </c>
      <c r="C59" s="99">
        <v>16869.07</v>
      </c>
      <c r="D59" s="99">
        <f>SUM(D60:D67)</f>
        <v>16338.18</v>
      </c>
      <c r="E59" s="99">
        <f>SUM(E60:E67)</f>
        <v>16574.22</v>
      </c>
      <c r="F59" s="99">
        <f>SUM(F60:F67)</f>
        <v>16574.22</v>
      </c>
      <c r="G59" s="99">
        <f>SUM(G60:G67)</f>
        <v>16574.22</v>
      </c>
    </row>
    <row r="60" spans="1:7" x14ac:dyDescent="0.25">
      <c r="A60" s="48">
        <v>3231</v>
      </c>
      <c r="B60" s="41" t="s">
        <v>95</v>
      </c>
      <c r="C60" s="100">
        <v>1858.12</v>
      </c>
      <c r="D60" s="101">
        <v>1858.12</v>
      </c>
      <c r="E60" s="101">
        <v>1799.29</v>
      </c>
      <c r="F60" s="101">
        <v>1799.29</v>
      </c>
      <c r="G60" s="102">
        <v>1799.29</v>
      </c>
    </row>
    <row r="61" spans="1:7" x14ac:dyDescent="0.25">
      <c r="A61" s="48">
        <v>3233</v>
      </c>
      <c r="B61" s="41" t="s">
        <v>96</v>
      </c>
      <c r="C61" s="100">
        <v>398.17</v>
      </c>
      <c r="D61" s="101">
        <v>398.17</v>
      </c>
      <c r="E61" s="101">
        <v>265.45</v>
      </c>
      <c r="F61" s="101">
        <v>265.45</v>
      </c>
      <c r="G61" s="102">
        <v>265.45</v>
      </c>
    </row>
    <row r="62" spans="1:7" x14ac:dyDescent="0.25">
      <c r="A62" s="48">
        <v>3234</v>
      </c>
      <c r="B62" s="41" t="s">
        <v>97</v>
      </c>
      <c r="C62" s="100">
        <v>4910.74</v>
      </c>
      <c r="D62" s="101">
        <v>4910.74</v>
      </c>
      <c r="E62" s="101">
        <v>4700</v>
      </c>
      <c r="F62" s="101">
        <v>4700</v>
      </c>
      <c r="G62" s="102">
        <v>4700</v>
      </c>
    </row>
    <row r="63" spans="1:7" x14ac:dyDescent="0.25">
      <c r="A63" s="48">
        <v>3235</v>
      </c>
      <c r="B63" s="41" t="s">
        <v>98</v>
      </c>
      <c r="C63" s="100">
        <v>4048.05</v>
      </c>
      <c r="D63" s="101">
        <v>4048.05</v>
      </c>
      <c r="E63" s="101">
        <v>3500</v>
      </c>
      <c r="F63" s="101">
        <v>3500</v>
      </c>
      <c r="G63" s="102">
        <v>3500</v>
      </c>
    </row>
    <row r="64" spans="1:7" x14ac:dyDescent="0.25">
      <c r="A64" s="48">
        <v>3236</v>
      </c>
      <c r="B64" s="41" t="s">
        <v>99</v>
      </c>
      <c r="C64" s="100">
        <v>2389.0100000000002</v>
      </c>
      <c r="D64" s="101">
        <v>1858.12</v>
      </c>
      <c r="E64" s="101">
        <v>3411.31</v>
      </c>
      <c r="F64" s="101">
        <v>3411.31</v>
      </c>
      <c r="G64" s="102">
        <v>3411.31</v>
      </c>
    </row>
    <row r="65" spans="1:7" x14ac:dyDescent="0.25">
      <c r="A65" s="48">
        <v>3237</v>
      </c>
      <c r="B65" s="41" t="s">
        <v>100</v>
      </c>
      <c r="C65" s="100">
        <v>3000</v>
      </c>
      <c r="D65" s="101">
        <v>398.17</v>
      </c>
      <c r="E65" s="101">
        <v>398.17</v>
      </c>
      <c r="F65" s="101">
        <v>398.17</v>
      </c>
      <c r="G65" s="102">
        <v>398.17</v>
      </c>
    </row>
    <row r="66" spans="1:7" x14ac:dyDescent="0.25">
      <c r="A66" s="48">
        <v>3238</v>
      </c>
      <c r="B66" s="41" t="s">
        <v>101</v>
      </c>
      <c r="C66" s="100">
        <v>2734.09</v>
      </c>
      <c r="D66" s="101">
        <v>2734.09</v>
      </c>
      <c r="E66" s="101">
        <v>2100</v>
      </c>
      <c r="F66" s="101">
        <v>2100</v>
      </c>
      <c r="G66" s="102">
        <v>2100</v>
      </c>
    </row>
    <row r="67" spans="1:7" x14ac:dyDescent="0.25">
      <c r="A67" s="48">
        <v>3239</v>
      </c>
      <c r="B67" s="41" t="s">
        <v>102</v>
      </c>
      <c r="C67" s="100">
        <v>132.72</v>
      </c>
      <c r="D67" s="101">
        <v>132.72</v>
      </c>
      <c r="E67" s="101">
        <v>400</v>
      </c>
      <c r="F67" s="101">
        <v>400</v>
      </c>
      <c r="G67" s="102">
        <v>400</v>
      </c>
    </row>
    <row r="68" spans="1:7" ht="26.25" x14ac:dyDescent="0.25">
      <c r="A68" s="46">
        <v>329</v>
      </c>
      <c r="B68" s="47" t="s">
        <v>103</v>
      </c>
      <c r="C68" s="99">
        <v>2443.4299999999998</v>
      </c>
      <c r="D68" s="99">
        <f>SUM(D69:D73)</f>
        <v>2443.41</v>
      </c>
      <c r="E68" s="99">
        <f>SUM(E69:E73)</f>
        <v>2061.7799999999997</v>
      </c>
      <c r="F68" s="99">
        <f>SUM(F69:F73)</f>
        <v>2061.7799999999997</v>
      </c>
      <c r="G68" s="99">
        <f>SUM(G69:G73)</f>
        <v>2061.7799999999997</v>
      </c>
    </row>
    <row r="69" spans="1:7" x14ac:dyDescent="0.25">
      <c r="A69" s="48">
        <v>3292</v>
      </c>
      <c r="B69" s="41" t="s">
        <v>104</v>
      </c>
      <c r="C69" s="100">
        <v>0</v>
      </c>
      <c r="D69" s="101">
        <v>0</v>
      </c>
      <c r="E69" s="101">
        <v>0</v>
      </c>
      <c r="F69" s="101">
        <v>0</v>
      </c>
      <c r="G69" s="102">
        <v>0</v>
      </c>
    </row>
    <row r="70" spans="1:7" x14ac:dyDescent="0.25">
      <c r="A70" s="48">
        <v>3293</v>
      </c>
      <c r="B70" s="41" t="s">
        <v>105</v>
      </c>
      <c r="C70" s="100">
        <v>1779.81</v>
      </c>
      <c r="D70" s="101">
        <v>1779.81</v>
      </c>
      <c r="E70" s="101">
        <v>400</v>
      </c>
      <c r="F70" s="101">
        <v>400</v>
      </c>
      <c r="G70" s="102">
        <v>400</v>
      </c>
    </row>
    <row r="71" spans="1:7" x14ac:dyDescent="0.25">
      <c r="A71" s="48">
        <v>3294</v>
      </c>
      <c r="B71" s="41" t="s">
        <v>106</v>
      </c>
      <c r="C71" s="100">
        <v>199.08</v>
      </c>
      <c r="D71" s="101">
        <v>199.08</v>
      </c>
      <c r="E71" s="101">
        <v>400</v>
      </c>
      <c r="F71" s="101">
        <v>400</v>
      </c>
      <c r="G71" s="102">
        <v>400</v>
      </c>
    </row>
    <row r="72" spans="1:7" x14ac:dyDescent="0.25">
      <c r="A72" s="48">
        <v>3295</v>
      </c>
      <c r="B72" s="41" t="s">
        <v>107</v>
      </c>
      <c r="C72" s="100">
        <v>132.72</v>
      </c>
      <c r="D72" s="101">
        <v>132.72</v>
      </c>
      <c r="E72" s="101">
        <v>200</v>
      </c>
      <c r="F72" s="101">
        <v>200</v>
      </c>
      <c r="G72" s="102">
        <v>200</v>
      </c>
    </row>
    <row r="73" spans="1:7" ht="26.25" x14ac:dyDescent="0.25">
      <c r="A73" s="48">
        <v>3299</v>
      </c>
      <c r="B73" s="41" t="s">
        <v>103</v>
      </c>
      <c r="C73" s="100">
        <v>331.81</v>
      </c>
      <c r="D73" s="101">
        <v>331.8</v>
      </c>
      <c r="E73" s="101">
        <v>1061.78</v>
      </c>
      <c r="F73" s="101">
        <v>1061.78</v>
      </c>
      <c r="G73" s="102">
        <v>1061.78</v>
      </c>
    </row>
    <row r="74" spans="1:7" x14ac:dyDescent="0.25">
      <c r="A74" s="44">
        <v>34</v>
      </c>
      <c r="B74" s="45" t="s">
        <v>108</v>
      </c>
      <c r="C74" s="108">
        <v>796.34</v>
      </c>
      <c r="D74" s="108">
        <f t="shared" ref="D74:G75" si="6">D75</f>
        <v>398.17</v>
      </c>
      <c r="E74" s="108">
        <f t="shared" si="6"/>
        <v>1100</v>
      </c>
      <c r="F74" s="108">
        <f t="shared" si="6"/>
        <v>1100</v>
      </c>
      <c r="G74" s="108">
        <f t="shared" si="6"/>
        <v>1100</v>
      </c>
    </row>
    <row r="75" spans="1:7" x14ac:dyDescent="0.25">
      <c r="A75" s="46">
        <v>343</v>
      </c>
      <c r="B75" s="47" t="s">
        <v>109</v>
      </c>
      <c r="C75" s="99">
        <v>796.34</v>
      </c>
      <c r="D75" s="99">
        <f t="shared" si="6"/>
        <v>398.17</v>
      </c>
      <c r="E75" s="99">
        <f t="shared" si="6"/>
        <v>1100</v>
      </c>
      <c r="F75" s="99">
        <f t="shared" si="6"/>
        <v>1100</v>
      </c>
      <c r="G75" s="99">
        <f t="shared" si="6"/>
        <v>1100</v>
      </c>
    </row>
    <row r="76" spans="1:7" ht="26.25" x14ac:dyDescent="0.25">
      <c r="A76" s="48">
        <v>3431</v>
      </c>
      <c r="B76" s="41" t="s">
        <v>110</v>
      </c>
      <c r="C76" s="100">
        <v>796.34</v>
      </c>
      <c r="D76" s="101">
        <v>398.17</v>
      </c>
      <c r="E76" s="101">
        <v>1100</v>
      </c>
      <c r="F76" s="101">
        <v>1100</v>
      </c>
      <c r="G76" s="102">
        <v>1100</v>
      </c>
    </row>
    <row r="77" spans="1:7" x14ac:dyDescent="0.25">
      <c r="A77" s="49" t="s">
        <v>114</v>
      </c>
      <c r="B77" s="50" t="s">
        <v>113</v>
      </c>
      <c r="C77" s="105">
        <f>C78</f>
        <v>11482.74</v>
      </c>
      <c r="D77" s="105">
        <f t="shared" ref="D77:G79" si="7">D78</f>
        <v>11544.32</v>
      </c>
      <c r="E77" s="105">
        <f t="shared" si="7"/>
        <v>12062</v>
      </c>
      <c r="F77" s="105">
        <f t="shared" si="7"/>
        <v>12062</v>
      </c>
      <c r="G77" s="105">
        <f t="shared" si="7"/>
        <v>12062</v>
      </c>
    </row>
    <row r="78" spans="1:7" x14ac:dyDescent="0.25">
      <c r="A78" s="70" t="s">
        <v>60</v>
      </c>
      <c r="B78" s="79" t="s">
        <v>67</v>
      </c>
      <c r="C78" s="106">
        <f>C79</f>
        <v>11482.74</v>
      </c>
      <c r="D78" s="106">
        <f t="shared" si="7"/>
        <v>11544.32</v>
      </c>
      <c r="E78" s="106">
        <f t="shared" si="7"/>
        <v>12062</v>
      </c>
      <c r="F78" s="106">
        <f t="shared" si="7"/>
        <v>12062</v>
      </c>
      <c r="G78" s="106">
        <f t="shared" si="7"/>
        <v>12062</v>
      </c>
    </row>
    <row r="79" spans="1:7" x14ac:dyDescent="0.25">
      <c r="A79" s="42">
        <v>3</v>
      </c>
      <c r="B79" s="54" t="s">
        <v>16</v>
      </c>
      <c r="C79" s="107">
        <f>C80</f>
        <v>11482.74</v>
      </c>
      <c r="D79" s="107">
        <f t="shared" si="7"/>
        <v>11544.32</v>
      </c>
      <c r="E79" s="107">
        <f t="shared" si="7"/>
        <v>12062</v>
      </c>
      <c r="F79" s="107">
        <f t="shared" si="7"/>
        <v>12062</v>
      </c>
      <c r="G79" s="107">
        <f t="shared" si="7"/>
        <v>12062</v>
      </c>
    </row>
    <row r="80" spans="1:7" x14ac:dyDescent="0.25">
      <c r="A80" s="44">
        <v>32</v>
      </c>
      <c r="B80" s="45" t="s">
        <v>31</v>
      </c>
      <c r="C80" s="108">
        <v>11482.74</v>
      </c>
      <c r="D80" s="108">
        <f>D81+D83</f>
        <v>11544.32</v>
      </c>
      <c r="E80" s="108">
        <f>E81+E83</f>
        <v>12062</v>
      </c>
      <c r="F80" s="108">
        <f>F81+F83</f>
        <v>12062</v>
      </c>
      <c r="G80" s="108">
        <f>G81+G83</f>
        <v>12062</v>
      </c>
    </row>
    <row r="81" spans="1:7" x14ac:dyDescent="0.25">
      <c r="A81" s="46">
        <v>322</v>
      </c>
      <c r="B81" s="47" t="s">
        <v>80</v>
      </c>
      <c r="C81" s="99">
        <f>C82</f>
        <v>3052.62</v>
      </c>
      <c r="D81" s="99">
        <f>D82</f>
        <v>3052.62</v>
      </c>
      <c r="E81" s="99">
        <v>5562</v>
      </c>
      <c r="F81" s="99">
        <f>F82</f>
        <v>5562</v>
      </c>
      <c r="G81" s="99">
        <f>G82</f>
        <v>5562</v>
      </c>
    </row>
    <row r="82" spans="1:7" ht="26.25" x14ac:dyDescent="0.25">
      <c r="A82" s="48">
        <v>3224</v>
      </c>
      <c r="B82" s="41" t="s">
        <v>111</v>
      </c>
      <c r="C82" s="100">
        <v>3052.62</v>
      </c>
      <c r="D82" s="101">
        <v>3052.62</v>
      </c>
      <c r="E82" s="101">
        <v>5562</v>
      </c>
      <c r="F82" s="101">
        <v>5562</v>
      </c>
      <c r="G82" s="102">
        <v>5562</v>
      </c>
    </row>
    <row r="83" spans="1:7" x14ac:dyDescent="0.25">
      <c r="A83" s="46">
        <v>323</v>
      </c>
      <c r="B83" s="47" t="s">
        <v>94</v>
      </c>
      <c r="C83" s="99">
        <f>SUM(C84:C85)</f>
        <v>8430.1200000000008</v>
      </c>
      <c r="D83" s="99">
        <f>SUM(D84:D85)</f>
        <v>8491.7000000000007</v>
      </c>
      <c r="E83" s="99">
        <f>SUM(E84:E85)</f>
        <v>6500</v>
      </c>
      <c r="F83" s="99">
        <f>SUM(F84:F85)</f>
        <v>6500</v>
      </c>
      <c r="G83" s="99">
        <f>SUM(G84:G85)</f>
        <v>6500</v>
      </c>
    </row>
    <row r="84" spans="1:7" x14ac:dyDescent="0.25">
      <c r="A84" s="48">
        <v>3232</v>
      </c>
      <c r="B84" s="41" t="s">
        <v>112</v>
      </c>
      <c r="C84" s="100">
        <v>8430.1200000000008</v>
      </c>
      <c r="D84" s="101">
        <v>8491.7000000000007</v>
      </c>
      <c r="E84" s="101">
        <v>6500</v>
      </c>
      <c r="F84" s="101">
        <v>6500</v>
      </c>
      <c r="G84" s="102">
        <v>6500</v>
      </c>
    </row>
    <row r="85" spans="1:7" x14ac:dyDescent="0.25">
      <c r="A85" s="48">
        <v>3237</v>
      </c>
      <c r="B85" s="41" t="s">
        <v>100</v>
      </c>
      <c r="C85" s="100">
        <v>0</v>
      </c>
      <c r="D85" s="101">
        <v>0</v>
      </c>
      <c r="E85" s="101">
        <v>0</v>
      </c>
      <c r="F85" s="101">
        <v>0</v>
      </c>
      <c r="G85" s="102">
        <v>0</v>
      </c>
    </row>
    <row r="86" spans="1:7" ht="28.5" customHeight="1" x14ac:dyDescent="0.25">
      <c r="A86" s="88" t="s">
        <v>128</v>
      </c>
      <c r="B86" s="56" t="s">
        <v>129</v>
      </c>
      <c r="C86" s="111">
        <v>262387.95</v>
      </c>
      <c r="D86" s="111">
        <v>141344.89000000001</v>
      </c>
      <c r="E86" s="111">
        <v>189113.39</v>
      </c>
      <c r="F86" s="111">
        <v>189113.39</v>
      </c>
      <c r="G86" s="111">
        <v>189113.39</v>
      </c>
    </row>
    <row r="87" spans="1:7" ht="28.5" customHeight="1" x14ac:dyDescent="0.25">
      <c r="A87" s="55" t="s">
        <v>184</v>
      </c>
      <c r="B87" s="89" t="s">
        <v>185</v>
      </c>
      <c r="C87" s="103">
        <v>262387.95</v>
      </c>
      <c r="D87" s="103">
        <v>141344.89000000001</v>
      </c>
      <c r="E87" s="103">
        <v>189113.39</v>
      </c>
      <c r="F87" s="103">
        <v>189113.39</v>
      </c>
      <c r="G87" s="103">
        <v>189113.39</v>
      </c>
    </row>
    <row r="88" spans="1:7" x14ac:dyDescent="0.25">
      <c r="A88" s="92" t="s">
        <v>75</v>
      </c>
      <c r="B88" s="93" t="s">
        <v>115</v>
      </c>
      <c r="C88" s="104">
        <v>262387.95</v>
      </c>
      <c r="D88" s="104">
        <v>141344.89000000001</v>
      </c>
      <c r="E88" s="104">
        <v>189113.39</v>
      </c>
      <c r="F88" s="104">
        <v>189113.39</v>
      </c>
      <c r="G88" s="104">
        <v>189113.39</v>
      </c>
    </row>
    <row r="89" spans="1:7" x14ac:dyDescent="0.25">
      <c r="A89" s="49" t="s">
        <v>117</v>
      </c>
      <c r="B89" s="58" t="s">
        <v>116</v>
      </c>
      <c r="C89" s="105">
        <f>C90</f>
        <v>1327.23</v>
      </c>
      <c r="D89" s="105">
        <v>0</v>
      </c>
      <c r="E89" s="105">
        <f t="shared" ref="D89:G92" si="8">E90</f>
        <v>0</v>
      </c>
      <c r="F89" s="105">
        <f t="shared" si="8"/>
        <v>0</v>
      </c>
      <c r="G89" s="105">
        <f t="shared" si="8"/>
        <v>0</v>
      </c>
    </row>
    <row r="90" spans="1:7" x14ac:dyDescent="0.25">
      <c r="A90" s="70" t="s">
        <v>61</v>
      </c>
      <c r="B90" s="98" t="s">
        <v>15</v>
      </c>
      <c r="C90" s="106">
        <f>C91</f>
        <v>1327.23</v>
      </c>
      <c r="D90" s="106">
        <f t="shared" si="8"/>
        <v>0</v>
      </c>
      <c r="E90" s="106">
        <f t="shared" si="8"/>
        <v>0</v>
      </c>
      <c r="F90" s="106">
        <f t="shared" si="8"/>
        <v>0</v>
      </c>
      <c r="G90" s="106">
        <f t="shared" si="8"/>
        <v>0</v>
      </c>
    </row>
    <row r="91" spans="1:7" x14ac:dyDescent="0.25">
      <c r="A91" s="52">
        <v>32</v>
      </c>
      <c r="B91" s="39" t="s">
        <v>31</v>
      </c>
      <c r="C91" s="108">
        <f>C92</f>
        <v>1327.23</v>
      </c>
      <c r="D91" s="108">
        <f t="shared" si="8"/>
        <v>0</v>
      </c>
      <c r="E91" s="108">
        <f t="shared" si="8"/>
        <v>0</v>
      </c>
      <c r="F91" s="108">
        <f t="shared" si="8"/>
        <v>0</v>
      </c>
      <c r="G91" s="108">
        <f t="shared" si="8"/>
        <v>0</v>
      </c>
    </row>
    <row r="92" spans="1:7" ht="26.25" x14ac:dyDescent="0.25">
      <c r="A92" s="46">
        <v>329</v>
      </c>
      <c r="B92" s="47" t="s">
        <v>103</v>
      </c>
      <c r="C92" s="99">
        <v>1327.23</v>
      </c>
      <c r="D92" s="99">
        <f t="shared" si="8"/>
        <v>0</v>
      </c>
      <c r="E92" s="99">
        <f t="shared" si="8"/>
        <v>0</v>
      </c>
      <c r="F92" s="99">
        <f t="shared" si="8"/>
        <v>0</v>
      </c>
      <c r="G92" s="99">
        <f t="shared" si="8"/>
        <v>0</v>
      </c>
    </row>
    <row r="93" spans="1:7" ht="26.25" x14ac:dyDescent="0.25">
      <c r="A93" s="48">
        <v>3299</v>
      </c>
      <c r="B93" s="41" t="s">
        <v>103</v>
      </c>
      <c r="C93" s="100">
        <v>1327.23</v>
      </c>
      <c r="D93" s="101">
        <v>0</v>
      </c>
      <c r="E93" s="101">
        <v>0</v>
      </c>
      <c r="F93" s="101">
        <v>0</v>
      </c>
      <c r="G93" s="102">
        <v>0</v>
      </c>
    </row>
    <row r="94" spans="1:7" x14ac:dyDescent="0.25">
      <c r="A94" s="57" t="s">
        <v>132</v>
      </c>
      <c r="B94" s="57" t="s">
        <v>130</v>
      </c>
      <c r="C94" s="105">
        <f>C95</f>
        <v>2028.14</v>
      </c>
      <c r="D94" s="105">
        <f>D99+D100</f>
        <v>2654.46</v>
      </c>
      <c r="E94" s="105">
        <f t="shared" ref="D94:G97" si="9">E95</f>
        <v>5308.92</v>
      </c>
      <c r="F94" s="105">
        <f t="shared" si="9"/>
        <v>5308.92</v>
      </c>
      <c r="G94" s="105">
        <f t="shared" si="9"/>
        <v>5308.92</v>
      </c>
    </row>
    <row r="95" spans="1:7" x14ac:dyDescent="0.25">
      <c r="A95" s="70" t="s">
        <v>61</v>
      </c>
      <c r="B95" s="98" t="s">
        <v>15</v>
      </c>
      <c r="C95" s="106">
        <f>C96</f>
        <v>2028.14</v>
      </c>
      <c r="D95" s="106">
        <f t="shared" si="9"/>
        <v>0</v>
      </c>
      <c r="E95" s="106">
        <f t="shared" si="9"/>
        <v>5308.92</v>
      </c>
      <c r="F95" s="106">
        <f t="shared" si="9"/>
        <v>5308.92</v>
      </c>
      <c r="G95" s="106">
        <f t="shared" si="9"/>
        <v>5308.92</v>
      </c>
    </row>
    <row r="96" spans="1:7" x14ac:dyDescent="0.25">
      <c r="A96" s="51">
        <v>3</v>
      </c>
      <c r="B96" s="38" t="s">
        <v>16</v>
      </c>
      <c r="C96" s="107">
        <f>C97</f>
        <v>2028.14</v>
      </c>
      <c r="D96" s="107">
        <f t="shared" si="9"/>
        <v>0</v>
      </c>
      <c r="E96" s="107">
        <f t="shared" si="9"/>
        <v>5308.92</v>
      </c>
      <c r="F96" s="107">
        <f t="shared" si="9"/>
        <v>5308.92</v>
      </c>
      <c r="G96" s="107">
        <f t="shared" si="9"/>
        <v>5308.92</v>
      </c>
    </row>
    <row r="97" spans="1:7" x14ac:dyDescent="0.25">
      <c r="A97" s="52">
        <v>32</v>
      </c>
      <c r="B97" s="39" t="s">
        <v>31</v>
      </c>
      <c r="C97" s="108">
        <f>C98</f>
        <v>2028.14</v>
      </c>
      <c r="D97" s="108">
        <f t="shared" si="9"/>
        <v>0</v>
      </c>
      <c r="E97" s="108">
        <f t="shared" si="9"/>
        <v>5308.92</v>
      </c>
      <c r="F97" s="108">
        <f t="shared" si="9"/>
        <v>5308.92</v>
      </c>
      <c r="G97" s="108">
        <v>5308.92</v>
      </c>
    </row>
    <row r="98" spans="1:7" ht="26.25" x14ac:dyDescent="0.25">
      <c r="A98" s="46">
        <v>329</v>
      </c>
      <c r="B98" s="47" t="s">
        <v>103</v>
      </c>
      <c r="C98" s="99">
        <v>2028.14</v>
      </c>
      <c r="D98" s="99"/>
      <c r="E98" s="99">
        <f>SUM(E99:E100)</f>
        <v>5308.92</v>
      </c>
      <c r="F98" s="99">
        <f>SUM(F99:F100)</f>
        <v>5308.92</v>
      </c>
      <c r="G98" s="99">
        <f>SUM(G99:G100)</f>
        <v>5308.92</v>
      </c>
    </row>
    <row r="99" spans="1:7" ht="26.25" x14ac:dyDescent="0.25">
      <c r="A99" s="48">
        <v>3291</v>
      </c>
      <c r="B99" s="41" t="s">
        <v>131</v>
      </c>
      <c r="C99" s="100">
        <v>468.36</v>
      </c>
      <c r="D99" s="101">
        <v>1327.23</v>
      </c>
      <c r="E99" s="101">
        <v>0</v>
      </c>
      <c r="F99" s="101">
        <v>0</v>
      </c>
      <c r="G99" s="102">
        <v>0</v>
      </c>
    </row>
    <row r="100" spans="1:7" ht="26.25" x14ac:dyDescent="0.25">
      <c r="A100" s="48">
        <v>3299</v>
      </c>
      <c r="B100" s="41" t="s">
        <v>103</v>
      </c>
      <c r="C100" s="100">
        <v>1559.76</v>
      </c>
      <c r="D100" s="101">
        <v>1327.23</v>
      </c>
      <c r="E100" s="101">
        <v>5308.92</v>
      </c>
      <c r="F100" s="101">
        <v>5308.92</v>
      </c>
      <c r="G100" s="102">
        <v>5308.92</v>
      </c>
    </row>
    <row r="101" spans="1:7" x14ac:dyDescent="0.25">
      <c r="A101" s="61" t="s">
        <v>143</v>
      </c>
      <c r="B101" s="60" t="s">
        <v>144</v>
      </c>
      <c r="C101" s="105">
        <v>530.89</v>
      </c>
      <c r="D101" s="105">
        <f t="shared" ref="D101:G105" si="10">D102</f>
        <v>519.36</v>
      </c>
      <c r="E101" s="105">
        <f t="shared" si="10"/>
        <v>519.36</v>
      </c>
      <c r="F101" s="105">
        <f t="shared" si="10"/>
        <v>519.36</v>
      </c>
      <c r="G101" s="105">
        <f t="shared" si="10"/>
        <v>519.36</v>
      </c>
    </row>
    <row r="102" spans="1:7" x14ac:dyDescent="0.25">
      <c r="A102" s="70" t="s">
        <v>61</v>
      </c>
      <c r="B102" s="98" t="s">
        <v>15</v>
      </c>
      <c r="C102" s="106">
        <f>C103</f>
        <v>530.89</v>
      </c>
      <c r="D102" s="106">
        <f>D103</f>
        <v>519.36</v>
      </c>
      <c r="E102" s="106">
        <f>E103</f>
        <v>519.36</v>
      </c>
      <c r="F102" s="106">
        <f>F103</f>
        <v>519.36</v>
      </c>
      <c r="G102" s="106">
        <f>G103</f>
        <v>519.36</v>
      </c>
    </row>
    <row r="103" spans="1:7" x14ac:dyDescent="0.25">
      <c r="A103" s="42">
        <v>3</v>
      </c>
      <c r="B103" s="54" t="s">
        <v>16</v>
      </c>
      <c r="C103" s="107">
        <f>C104</f>
        <v>530.89</v>
      </c>
      <c r="D103" s="107">
        <f t="shared" si="10"/>
        <v>519.36</v>
      </c>
      <c r="E103" s="107">
        <f t="shared" si="10"/>
        <v>519.36</v>
      </c>
      <c r="F103" s="107">
        <f t="shared" si="10"/>
        <v>519.36</v>
      </c>
      <c r="G103" s="107">
        <f t="shared" si="10"/>
        <v>519.36</v>
      </c>
    </row>
    <row r="104" spans="1:7" x14ac:dyDescent="0.25">
      <c r="A104" s="44">
        <v>32</v>
      </c>
      <c r="B104" s="45" t="s">
        <v>31</v>
      </c>
      <c r="C104" s="108">
        <f>C105</f>
        <v>530.89</v>
      </c>
      <c r="D104" s="108">
        <f t="shared" si="10"/>
        <v>519.36</v>
      </c>
      <c r="E104" s="108">
        <f t="shared" si="10"/>
        <v>519.36</v>
      </c>
      <c r="F104" s="108">
        <f t="shared" si="10"/>
        <v>519.36</v>
      </c>
      <c r="G104" s="108">
        <f t="shared" si="10"/>
        <v>519.36</v>
      </c>
    </row>
    <row r="105" spans="1:7" x14ac:dyDescent="0.25">
      <c r="A105" s="46">
        <v>323</v>
      </c>
      <c r="B105" s="47" t="s">
        <v>94</v>
      </c>
      <c r="C105" s="99">
        <f>C106</f>
        <v>530.89</v>
      </c>
      <c r="D105" s="99">
        <f t="shared" si="10"/>
        <v>519.36</v>
      </c>
      <c r="E105" s="99">
        <f t="shared" si="10"/>
        <v>519.36</v>
      </c>
      <c r="F105" s="99">
        <f t="shared" si="10"/>
        <v>519.36</v>
      </c>
      <c r="G105" s="99">
        <f t="shared" si="10"/>
        <v>519.36</v>
      </c>
    </row>
    <row r="106" spans="1:7" x14ac:dyDescent="0.25">
      <c r="A106" s="48">
        <v>3237</v>
      </c>
      <c r="B106" s="41" t="s">
        <v>100</v>
      </c>
      <c r="C106" s="100">
        <v>530.89</v>
      </c>
      <c r="D106" s="101">
        <v>519.36</v>
      </c>
      <c r="E106" s="101">
        <v>519.36</v>
      </c>
      <c r="F106" s="101">
        <v>519.36</v>
      </c>
      <c r="G106" s="102">
        <v>519.36</v>
      </c>
    </row>
    <row r="107" spans="1:7" ht="49.5" customHeight="1" x14ac:dyDescent="0.25">
      <c r="A107" s="59" t="s">
        <v>139</v>
      </c>
      <c r="B107" s="59" t="s">
        <v>140</v>
      </c>
      <c r="C107" s="105">
        <v>24536.62</v>
      </c>
      <c r="D107" s="105">
        <f>D108+D121</f>
        <v>24536.62</v>
      </c>
      <c r="E107" s="105">
        <f>E108+E121</f>
        <v>0</v>
      </c>
      <c r="F107" s="105">
        <f>F108+F121</f>
        <v>0</v>
      </c>
      <c r="G107" s="105">
        <f>G108+G121</f>
        <v>0</v>
      </c>
    </row>
    <row r="108" spans="1:7" ht="15" customHeight="1" x14ac:dyDescent="0.25">
      <c r="A108" s="70" t="s">
        <v>61</v>
      </c>
      <c r="B108" s="98" t="s">
        <v>15</v>
      </c>
      <c r="C108" s="106">
        <v>24536.62</v>
      </c>
      <c r="D108" s="106">
        <f>D109</f>
        <v>24536.62</v>
      </c>
      <c r="E108" s="106">
        <f>E109</f>
        <v>0</v>
      </c>
      <c r="F108" s="106">
        <v>0</v>
      </c>
      <c r="G108" s="106">
        <f>G109</f>
        <v>0</v>
      </c>
    </row>
    <row r="109" spans="1:7" x14ac:dyDescent="0.25">
      <c r="A109" s="51">
        <v>3</v>
      </c>
      <c r="B109" s="38" t="s">
        <v>16</v>
      </c>
      <c r="C109" s="107">
        <v>24536.62</v>
      </c>
      <c r="D109" s="107">
        <f>D110+D117</f>
        <v>24536.62</v>
      </c>
      <c r="E109" s="107">
        <f>E110+E117</f>
        <v>0</v>
      </c>
      <c r="F109" s="107">
        <f>F110+F117</f>
        <v>0</v>
      </c>
      <c r="G109" s="107">
        <f>G110+G117</f>
        <v>0</v>
      </c>
    </row>
    <row r="110" spans="1:7" x14ac:dyDescent="0.25">
      <c r="A110" s="44">
        <v>31</v>
      </c>
      <c r="B110" s="45" t="s">
        <v>19</v>
      </c>
      <c r="C110" s="108">
        <v>18052.939999999999</v>
      </c>
      <c r="D110" s="108">
        <f>D111+D113+D115</f>
        <v>21628.94</v>
      </c>
      <c r="E110" s="108">
        <f>E111+E113+E115</f>
        <v>0</v>
      </c>
      <c r="F110" s="108">
        <f>F111+F113+F115</f>
        <v>0</v>
      </c>
      <c r="G110" s="108">
        <f>G111+G113+G115</f>
        <v>0</v>
      </c>
    </row>
    <row r="111" spans="1:7" x14ac:dyDescent="0.25">
      <c r="A111" s="46">
        <v>311</v>
      </c>
      <c r="B111" s="47" t="s">
        <v>133</v>
      </c>
      <c r="C111" s="99">
        <v>18052.939999999999</v>
      </c>
      <c r="D111" s="99">
        <f>D112</f>
        <v>18052.939999999999</v>
      </c>
      <c r="E111" s="99">
        <f>E112</f>
        <v>0</v>
      </c>
      <c r="F111" s="99">
        <f>F112</f>
        <v>0</v>
      </c>
      <c r="G111" s="99">
        <f>G112</f>
        <v>0</v>
      </c>
    </row>
    <row r="112" spans="1:7" x14ac:dyDescent="0.25">
      <c r="A112" s="48">
        <v>3111</v>
      </c>
      <c r="B112" s="41" t="s">
        <v>134</v>
      </c>
      <c r="C112" s="100">
        <v>18052.939999999999</v>
      </c>
      <c r="D112" s="101">
        <v>18052.939999999999</v>
      </c>
      <c r="E112" s="101">
        <v>0</v>
      </c>
      <c r="F112" s="101">
        <v>0</v>
      </c>
      <c r="G112" s="102">
        <v>0</v>
      </c>
    </row>
    <row r="113" spans="1:7" x14ac:dyDescent="0.25">
      <c r="A113" s="46">
        <v>312</v>
      </c>
      <c r="B113" s="47" t="s">
        <v>135</v>
      </c>
      <c r="C113" s="99">
        <v>597.25</v>
      </c>
      <c r="D113" s="99">
        <f>D114</f>
        <v>597.25</v>
      </c>
      <c r="E113" s="99">
        <f>E114</f>
        <v>0</v>
      </c>
      <c r="F113" s="99">
        <f>F114</f>
        <v>0</v>
      </c>
      <c r="G113" s="99">
        <f>G114</f>
        <v>0</v>
      </c>
    </row>
    <row r="114" spans="1:7" x14ac:dyDescent="0.25">
      <c r="A114" s="48">
        <v>3121</v>
      </c>
      <c r="B114" s="41" t="s">
        <v>135</v>
      </c>
      <c r="C114" s="100">
        <v>597.25</v>
      </c>
      <c r="D114" s="101">
        <v>597.25</v>
      </c>
      <c r="E114" s="101">
        <v>0</v>
      </c>
      <c r="F114" s="101">
        <v>0</v>
      </c>
      <c r="G114" s="102">
        <v>0</v>
      </c>
    </row>
    <row r="115" spans="1:7" x14ac:dyDescent="0.25">
      <c r="A115" s="46">
        <v>313</v>
      </c>
      <c r="B115" s="47" t="s">
        <v>136</v>
      </c>
      <c r="C115" s="99">
        <v>2978.75</v>
      </c>
      <c r="D115" s="99">
        <f>D116</f>
        <v>2978.75</v>
      </c>
      <c r="E115" s="99">
        <f>E116</f>
        <v>0</v>
      </c>
      <c r="F115" s="99">
        <f>F116</f>
        <v>0</v>
      </c>
      <c r="G115" s="99">
        <f>G116</f>
        <v>0</v>
      </c>
    </row>
    <row r="116" spans="1:7" x14ac:dyDescent="0.25">
      <c r="A116" s="48">
        <v>3132</v>
      </c>
      <c r="B116" s="41" t="s">
        <v>137</v>
      </c>
      <c r="C116" s="100">
        <v>2978.75</v>
      </c>
      <c r="D116" s="101">
        <v>2978.75</v>
      </c>
      <c r="E116" s="101">
        <v>0</v>
      </c>
      <c r="F116" s="101">
        <v>0</v>
      </c>
      <c r="G116" s="102">
        <v>0</v>
      </c>
    </row>
    <row r="117" spans="1:7" x14ac:dyDescent="0.25">
      <c r="A117" s="44">
        <v>32</v>
      </c>
      <c r="B117" s="45" t="s">
        <v>31</v>
      </c>
      <c r="C117" s="108">
        <v>2907.68</v>
      </c>
      <c r="D117" s="108">
        <f>D118</f>
        <v>2907.68</v>
      </c>
      <c r="E117" s="108">
        <f>E118</f>
        <v>0</v>
      </c>
      <c r="F117" s="108">
        <f>F118</f>
        <v>0</v>
      </c>
      <c r="G117" s="108">
        <f>G118</f>
        <v>0</v>
      </c>
    </row>
    <row r="118" spans="1:7" x14ac:dyDescent="0.25">
      <c r="A118" s="46">
        <v>321</v>
      </c>
      <c r="B118" s="47" t="s">
        <v>86</v>
      </c>
      <c r="C118" s="99">
        <v>2907.68</v>
      </c>
      <c r="D118" s="99">
        <f>SUM(D119:D120)</f>
        <v>2907.68</v>
      </c>
      <c r="E118" s="99">
        <f>SUM(E119:E120)</f>
        <v>0</v>
      </c>
      <c r="F118" s="99">
        <f>SUM(F119:F120)</f>
        <v>0</v>
      </c>
      <c r="G118" s="99">
        <f>SUM(G119:G120)</f>
        <v>0</v>
      </c>
    </row>
    <row r="119" spans="1:7" x14ac:dyDescent="0.25">
      <c r="A119" s="48">
        <v>3211</v>
      </c>
      <c r="B119" s="41" t="s">
        <v>87</v>
      </c>
      <c r="C119" s="100">
        <v>345.08</v>
      </c>
      <c r="D119" s="101">
        <v>345.08</v>
      </c>
      <c r="E119" s="101">
        <v>0</v>
      </c>
      <c r="F119" s="101">
        <v>0</v>
      </c>
      <c r="G119" s="102">
        <v>0</v>
      </c>
    </row>
    <row r="120" spans="1:7" x14ac:dyDescent="0.25">
      <c r="A120" s="48">
        <v>3212</v>
      </c>
      <c r="B120" s="41" t="s">
        <v>138</v>
      </c>
      <c r="C120" s="100">
        <v>2562.6</v>
      </c>
      <c r="D120" s="101">
        <v>2562.6</v>
      </c>
      <c r="E120" s="101">
        <v>0</v>
      </c>
      <c r="F120" s="101">
        <v>0</v>
      </c>
      <c r="G120" s="102">
        <v>0</v>
      </c>
    </row>
    <row r="121" spans="1:7" x14ac:dyDescent="0.25">
      <c r="A121" s="70" t="s">
        <v>65</v>
      </c>
      <c r="B121" s="79" t="s">
        <v>66</v>
      </c>
      <c r="C121" s="106">
        <f>C122</f>
        <v>0</v>
      </c>
      <c r="D121" s="106">
        <f>D122</f>
        <v>0</v>
      </c>
      <c r="E121" s="106">
        <f>E122</f>
        <v>0</v>
      </c>
      <c r="F121" s="106">
        <f>F122</f>
        <v>0</v>
      </c>
      <c r="G121" s="106">
        <f>G122</f>
        <v>0</v>
      </c>
    </row>
    <row r="122" spans="1:7" x14ac:dyDescent="0.25">
      <c r="A122" s="51">
        <v>3</v>
      </c>
      <c r="B122" s="38" t="s">
        <v>16</v>
      </c>
      <c r="C122" s="107">
        <f>C123+C130</f>
        <v>0</v>
      </c>
      <c r="D122" s="107">
        <f>D123+D130</f>
        <v>0</v>
      </c>
      <c r="E122" s="107">
        <f>E123+E130</f>
        <v>0</v>
      </c>
      <c r="F122" s="107">
        <f>F123+F130</f>
        <v>0</v>
      </c>
      <c r="G122" s="107">
        <f>G123+G130</f>
        <v>0</v>
      </c>
    </row>
    <row r="123" spans="1:7" x14ac:dyDescent="0.25">
      <c r="A123" s="44">
        <v>31</v>
      </c>
      <c r="B123" s="45" t="s">
        <v>19</v>
      </c>
      <c r="C123" s="108">
        <f>C124+C126+C128</f>
        <v>0</v>
      </c>
      <c r="D123" s="108">
        <f>D124+D126+D128</f>
        <v>0</v>
      </c>
      <c r="E123" s="108">
        <f>E124+E126+E128</f>
        <v>0</v>
      </c>
      <c r="F123" s="108">
        <f>F124+F126+F128</f>
        <v>0</v>
      </c>
      <c r="G123" s="108">
        <f>G124+G126+G128</f>
        <v>0</v>
      </c>
    </row>
    <row r="124" spans="1:7" x14ac:dyDescent="0.25">
      <c r="A124" s="46">
        <v>311</v>
      </c>
      <c r="B124" s="47" t="s">
        <v>133</v>
      </c>
      <c r="C124" s="99">
        <f>C125</f>
        <v>0</v>
      </c>
      <c r="D124" s="99">
        <f>D125</f>
        <v>0</v>
      </c>
      <c r="E124" s="99">
        <f>E125</f>
        <v>0</v>
      </c>
      <c r="F124" s="99">
        <f>F125</f>
        <v>0</v>
      </c>
      <c r="G124" s="99">
        <f>G125</f>
        <v>0</v>
      </c>
    </row>
    <row r="125" spans="1:7" x14ac:dyDescent="0.25">
      <c r="A125" s="48">
        <v>3111</v>
      </c>
      <c r="B125" s="41" t="s">
        <v>134</v>
      </c>
      <c r="C125" s="100">
        <v>0</v>
      </c>
      <c r="D125" s="101">
        <v>0</v>
      </c>
      <c r="E125" s="101">
        <v>0</v>
      </c>
      <c r="F125" s="101">
        <v>0</v>
      </c>
      <c r="G125" s="102">
        <v>0</v>
      </c>
    </row>
    <row r="126" spans="1:7" x14ac:dyDescent="0.25">
      <c r="A126" s="46">
        <v>312</v>
      </c>
      <c r="B126" s="47" t="s">
        <v>135</v>
      </c>
      <c r="C126" s="99">
        <f>C127</f>
        <v>0</v>
      </c>
      <c r="D126" s="99">
        <f>D127</f>
        <v>0</v>
      </c>
      <c r="E126" s="99">
        <f>E127</f>
        <v>0</v>
      </c>
      <c r="F126" s="99">
        <f>F127</f>
        <v>0</v>
      </c>
      <c r="G126" s="99">
        <f>G127</f>
        <v>0</v>
      </c>
    </row>
    <row r="127" spans="1:7" x14ac:dyDescent="0.25">
      <c r="A127" s="48">
        <v>3121</v>
      </c>
      <c r="B127" s="41" t="s">
        <v>135</v>
      </c>
      <c r="C127" s="100">
        <v>0</v>
      </c>
      <c r="D127" s="101">
        <v>0</v>
      </c>
      <c r="E127" s="101">
        <v>0</v>
      </c>
      <c r="F127" s="101">
        <v>0</v>
      </c>
      <c r="G127" s="102">
        <v>0</v>
      </c>
    </row>
    <row r="128" spans="1:7" x14ac:dyDescent="0.25">
      <c r="A128" s="46">
        <v>313</v>
      </c>
      <c r="B128" s="47" t="s">
        <v>136</v>
      </c>
      <c r="C128" s="99">
        <f>C129</f>
        <v>0</v>
      </c>
      <c r="D128" s="99">
        <f>D129</f>
        <v>0</v>
      </c>
      <c r="E128" s="99">
        <f>E129</f>
        <v>0</v>
      </c>
      <c r="F128" s="99">
        <f>F129</f>
        <v>0</v>
      </c>
      <c r="G128" s="99">
        <f>G129</f>
        <v>0</v>
      </c>
    </row>
    <row r="129" spans="1:7" x14ac:dyDescent="0.25">
      <c r="A129" s="48">
        <v>3132</v>
      </c>
      <c r="B129" s="41" t="s">
        <v>137</v>
      </c>
      <c r="C129" s="100">
        <v>0</v>
      </c>
      <c r="D129" s="101">
        <v>0</v>
      </c>
      <c r="E129" s="101">
        <v>0</v>
      </c>
      <c r="F129" s="101">
        <v>0</v>
      </c>
      <c r="G129" s="102">
        <v>0</v>
      </c>
    </row>
    <row r="130" spans="1:7" x14ac:dyDescent="0.25">
      <c r="A130" s="44">
        <v>32</v>
      </c>
      <c r="B130" s="45" t="s">
        <v>31</v>
      </c>
      <c r="C130" s="108">
        <f>C131</f>
        <v>0</v>
      </c>
      <c r="D130" s="108">
        <f>D131</f>
        <v>0</v>
      </c>
      <c r="E130" s="108">
        <f>E131</f>
        <v>0</v>
      </c>
      <c r="F130" s="108">
        <f>F131</f>
        <v>0</v>
      </c>
      <c r="G130" s="108">
        <f>G131</f>
        <v>0</v>
      </c>
    </row>
    <row r="131" spans="1:7" x14ac:dyDescent="0.25">
      <c r="A131" s="46">
        <v>321</v>
      </c>
      <c r="B131" s="47" t="s">
        <v>86</v>
      </c>
      <c r="C131" s="99">
        <f>SUM(C132:C133)</f>
        <v>0</v>
      </c>
      <c r="D131" s="99">
        <f>SUM(D132:D133)</f>
        <v>0</v>
      </c>
      <c r="E131" s="99">
        <f>SUM(E132:E133)</f>
        <v>0</v>
      </c>
      <c r="F131" s="99">
        <f>SUM(F132:F133)</f>
        <v>0</v>
      </c>
      <c r="G131" s="99">
        <f>SUM(G132:G133)</f>
        <v>0</v>
      </c>
    </row>
    <row r="132" spans="1:7" x14ac:dyDescent="0.25">
      <c r="A132" s="48">
        <v>3211</v>
      </c>
      <c r="B132" s="41" t="s">
        <v>87</v>
      </c>
      <c r="C132" s="100">
        <v>0</v>
      </c>
      <c r="D132" s="101">
        <v>0</v>
      </c>
      <c r="E132" s="101">
        <v>0</v>
      </c>
      <c r="F132" s="101">
        <v>0</v>
      </c>
      <c r="G132" s="102">
        <v>0</v>
      </c>
    </row>
    <row r="133" spans="1:7" x14ac:dyDescent="0.25">
      <c r="A133" s="48">
        <v>3212</v>
      </c>
      <c r="B133" s="41" t="s">
        <v>138</v>
      </c>
      <c r="C133" s="100">
        <v>0</v>
      </c>
      <c r="D133" s="101">
        <v>0</v>
      </c>
      <c r="E133" s="101">
        <v>0</v>
      </c>
      <c r="F133" s="101">
        <v>0</v>
      </c>
      <c r="G133" s="102">
        <v>0</v>
      </c>
    </row>
    <row r="134" spans="1:7" ht="55.5" customHeight="1" x14ac:dyDescent="0.25">
      <c r="A134" s="59" t="s">
        <v>141</v>
      </c>
      <c r="B134" s="59" t="s">
        <v>142</v>
      </c>
      <c r="C134" s="105">
        <f>C135+C148</f>
        <v>12140.68</v>
      </c>
      <c r="D134" s="105">
        <f>D135+D148</f>
        <v>14092.34</v>
      </c>
      <c r="E134" s="105">
        <f>E135+E148</f>
        <v>0</v>
      </c>
      <c r="F134" s="105">
        <f>F135+F148</f>
        <v>0</v>
      </c>
      <c r="G134" s="105">
        <v>0</v>
      </c>
    </row>
    <row r="135" spans="1:7" ht="15" customHeight="1" x14ac:dyDescent="0.25">
      <c r="A135" s="70" t="s">
        <v>61</v>
      </c>
      <c r="B135" s="98" t="s">
        <v>15</v>
      </c>
      <c r="C135" s="106">
        <f>C136</f>
        <v>12140.68</v>
      </c>
      <c r="D135" s="106">
        <f>D136</f>
        <v>7456.2000000000007</v>
      </c>
      <c r="E135" s="106">
        <f>E136</f>
        <v>0</v>
      </c>
      <c r="F135" s="106">
        <f>F136</f>
        <v>0</v>
      </c>
      <c r="G135" s="106">
        <f>G136</f>
        <v>0</v>
      </c>
    </row>
    <row r="136" spans="1:7" x14ac:dyDescent="0.25">
      <c r="A136" s="51">
        <v>3</v>
      </c>
      <c r="B136" s="38" t="s">
        <v>16</v>
      </c>
      <c r="C136" s="107">
        <v>12140.68</v>
      </c>
      <c r="D136" s="107">
        <f>D137+D144</f>
        <v>7456.2000000000007</v>
      </c>
      <c r="E136" s="107">
        <f>E137+E144</f>
        <v>0</v>
      </c>
      <c r="F136" s="107">
        <f>F137+F144</f>
        <v>0</v>
      </c>
      <c r="G136" s="107">
        <f>G137+G144</f>
        <v>0</v>
      </c>
    </row>
    <row r="137" spans="1:7" x14ac:dyDescent="0.25">
      <c r="A137" s="44">
        <v>31</v>
      </c>
      <c r="B137" s="45" t="s">
        <v>19</v>
      </c>
      <c r="C137" s="108">
        <v>9184.48</v>
      </c>
      <c r="D137" s="108">
        <f>D138+D140+D142</f>
        <v>6003.9400000000005</v>
      </c>
      <c r="E137" s="108">
        <f>E138+E140+E142</f>
        <v>0</v>
      </c>
      <c r="F137" s="108">
        <f>F138+F140+F142</f>
        <v>0</v>
      </c>
      <c r="G137" s="108">
        <f>G138+G140+G142</f>
        <v>0</v>
      </c>
    </row>
    <row r="138" spans="1:7" x14ac:dyDescent="0.25">
      <c r="A138" s="46">
        <v>311</v>
      </c>
      <c r="B138" s="47" t="s">
        <v>133</v>
      </c>
      <c r="C138" s="99">
        <f>C139</f>
        <v>8062.72</v>
      </c>
      <c r="D138" s="99">
        <f>D139</f>
        <v>4523.21</v>
      </c>
      <c r="E138" s="99">
        <f>E139</f>
        <v>0</v>
      </c>
      <c r="F138" s="99">
        <f>F139</f>
        <v>0</v>
      </c>
      <c r="G138" s="99">
        <f>G139</f>
        <v>0</v>
      </c>
    </row>
    <row r="139" spans="1:7" x14ac:dyDescent="0.25">
      <c r="A139" s="48">
        <v>3111</v>
      </c>
      <c r="B139" s="41" t="s">
        <v>134</v>
      </c>
      <c r="C139" s="100">
        <v>8062.72</v>
      </c>
      <c r="D139" s="101">
        <v>4523.21</v>
      </c>
      <c r="E139" s="101">
        <v>0</v>
      </c>
      <c r="F139" s="101">
        <v>0</v>
      </c>
      <c r="G139" s="102">
        <v>0</v>
      </c>
    </row>
    <row r="140" spans="1:7" x14ac:dyDescent="0.25">
      <c r="A140" s="46">
        <v>312</v>
      </c>
      <c r="B140" s="47" t="s">
        <v>135</v>
      </c>
      <c r="C140" s="99">
        <f>C141</f>
        <v>1659.04</v>
      </c>
      <c r="D140" s="99">
        <f>D141</f>
        <v>729.96</v>
      </c>
      <c r="E140" s="99">
        <f>E141</f>
        <v>0</v>
      </c>
      <c r="F140" s="99">
        <f>F141</f>
        <v>0</v>
      </c>
      <c r="G140" s="99">
        <f>G141</f>
        <v>0</v>
      </c>
    </row>
    <row r="141" spans="1:7" x14ac:dyDescent="0.25">
      <c r="A141" s="48">
        <v>3121</v>
      </c>
      <c r="B141" s="41" t="s">
        <v>135</v>
      </c>
      <c r="C141" s="100">
        <v>1659.04</v>
      </c>
      <c r="D141" s="101">
        <v>729.96</v>
      </c>
      <c r="E141" s="101">
        <v>0</v>
      </c>
      <c r="F141" s="101">
        <v>0</v>
      </c>
      <c r="G141" s="102">
        <v>0</v>
      </c>
    </row>
    <row r="142" spans="1:7" x14ac:dyDescent="0.25">
      <c r="A142" s="46">
        <v>313</v>
      </c>
      <c r="B142" s="47" t="s">
        <v>136</v>
      </c>
      <c r="C142" s="99">
        <f>C143</f>
        <v>1330.35</v>
      </c>
      <c r="D142" s="99">
        <f>D143</f>
        <v>750.77</v>
      </c>
      <c r="E142" s="99">
        <f>E143</f>
        <v>0</v>
      </c>
      <c r="F142" s="99">
        <f>F143</f>
        <v>0</v>
      </c>
      <c r="G142" s="99">
        <f>G143</f>
        <v>0</v>
      </c>
    </row>
    <row r="143" spans="1:7" x14ac:dyDescent="0.25">
      <c r="A143" s="48">
        <v>3132</v>
      </c>
      <c r="B143" s="41" t="s">
        <v>137</v>
      </c>
      <c r="C143" s="100">
        <v>1330.35</v>
      </c>
      <c r="D143" s="101">
        <v>750.77</v>
      </c>
      <c r="E143" s="101">
        <v>0</v>
      </c>
      <c r="F143" s="101">
        <v>0</v>
      </c>
      <c r="G143" s="102">
        <v>0</v>
      </c>
    </row>
    <row r="144" spans="1:7" x14ac:dyDescent="0.25">
      <c r="A144" s="44">
        <v>32</v>
      </c>
      <c r="B144" s="45" t="s">
        <v>31</v>
      </c>
      <c r="C144" s="108">
        <f>C145</f>
        <v>1121.76</v>
      </c>
      <c r="D144" s="108">
        <f>D145</f>
        <v>1452.26</v>
      </c>
      <c r="E144" s="108">
        <f>E145</f>
        <v>0</v>
      </c>
      <c r="F144" s="108">
        <f>F145</f>
        <v>0</v>
      </c>
      <c r="G144" s="108">
        <f>G145</f>
        <v>0</v>
      </c>
    </row>
    <row r="145" spans="1:7" x14ac:dyDescent="0.25">
      <c r="A145" s="46">
        <v>321</v>
      </c>
      <c r="B145" s="47" t="s">
        <v>86</v>
      </c>
      <c r="C145" s="99">
        <v>1121.76</v>
      </c>
      <c r="D145" s="99">
        <f>SUM(D146:D147)</f>
        <v>1452.26</v>
      </c>
      <c r="E145" s="99">
        <f>SUM(E146:E147)</f>
        <v>0</v>
      </c>
      <c r="F145" s="99">
        <f>SUM(F146:F147)</f>
        <v>0</v>
      </c>
      <c r="G145" s="99">
        <f>SUM(G146:G147)</f>
        <v>0</v>
      </c>
    </row>
    <row r="146" spans="1:7" x14ac:dyDescent="0.25">
      <c r="A146" s="48">
        <v>3211</v>
      </c>
      <c r="B146" s="41" t="s">
        <v>87</v>
      </c>
      <c r="C146" s="100">
        <v>0</v>
      </c>
      <c r="D146" s="101">
        <v>53.09</v>
      </c>
      <c r="E146" s="101">
        <v>0</v>
      </c>
      <c r="F146" s="101">
        <v>0</v>
      </c>
      <c r="G146" s="102">
        <v>0</v>
      </c>
    </row>
    <row r="147" spans="1:7" x14ac:dyDescent="0.25">
      <c r="A147" s="48">
        <v>3212</v>
      </c>
      <c r="B147" s="41" t="s">
        <v>138</v>
      </c>
      <c r="C147" s="100">
        <v>1121.76</v>
      </c>
      <c r="D147" s="101">
        <v>1399.17</v>
      </c>
      <c r="E147" s="101">
        <v>0</v>
      </c>
      <c r="F147" s="101">
        <v>0</v>
      </c>
      <c r="G147" s="102">
        <v>0</v>
      </c>
    </row>
    <row r="148" spans="1:7" x14ac:dyDescent="0.25">
      <c r="A148" s="70" t="s">
        <v>65</v>
      </c>
      <c r="B148" s="79" t="s">
        <v>66</v>
      </c>
      <c r="C148" s="106">
        <f>C149</f>
        <v>0</v>
      </c>
      <c r="D148" s="106">
        <f>D149</f>
        <v>6636.14</v>
      </c>
      <c r="E148" s="106">
        <f>E149</f>
        <v>0</v>
      </c>
      <c r="F148" s="106">
        <f>F149</f>
        <v>0</v>
      </c>
      <c r="G148" s="106">
        <v>0</v>
      </c>
    </row>
    <row r="149" spans="1:7" x14ac:dyDescent="0.25">
      <c r="A149" s="51">
        <v>3</v>
      </c>
      <c r="B149" s="38" t="s">
        <v>16</v>
      </c>
      <c r="C149" s="107">
        <f>C150+C157</f>
        <v>0</v>
      </c>
      <c r="D149" s="107">
        <f>D150+D157</f>
        <v>6636.14</v>
      </c>
      <c r="E149" s="107">
        <f>E150+E157</f>
        <v>0</v>
      </c>
      <c r="F149" s="107">
        <f>F150+F157</f>
        <v>0</v>
      </c>
      <c r="G149" s="107">
        <v>0</v>
      </c>
    </row>
    <row r="150" spans="1:7" x14ac:dyDescent="0.25">
      <c r="A150" s="44">
        <v>31</v>
      </c>
      <c r="B150" s="45" t="s">
        <v>19</v>
      </c>
      <c r="C150" s="108">
        <f>C151+C153+C155</f>
        <v>0</v>
      </c>
      <c r="D150" s="108">
        <f>D151+D153+D155</f>
        <v>0</v>
      </c>
      <c r="E150" s="108">
        <f>E151+E153+E155</f>
        <v>0</v>
      </c>
      <c r="F150" s="108">
        <f>F151+F153+F155</f>
        <v>0</v>
      </c>
      <c r="G150" s="108">
        <f>G151+G153+G155</f>
        <v>0</v>
      </c>
    </row>
    <row r="151" spans="1:7" x14ac:dyDescent="0.25">
      <c r="A151" s="46">
        <v>311</v>
      </c>
      <c r="B151" s="47" t="s">
        <v>133</v>
      </c>
      <c r="C151" s="99">
        <f>C152</f>
        <v>0</v>
      </c>
      <c r="D151" s="99">
        <f>D152</f>
        <v>0</v>
      </c>
      <c r="E151" s="99">
        <f>E152</f>
        <v>0</v>
      </c>
      <c r="F151" s="99">
        <f>F152</f>
        <v>0</v>
      </c>
      <c r="G151" s="99">
        <f>G152</f>
        <v>0</v>
      </c>
    </row>
    <row r="152" spans="1:7" x14ac:dyDescent="0.25">
      <c r="A152" s="48">
        <v>3111</v>
      </c>
      <c r="B152" s="41" t="s">
        <v>134</v>
      </c>
      <c r="C152" s="100">
        <v>0</v>
      </c>
      <c r="D152" s="101">
        <v>0</v>
      </c>
      <c r="E152" s="101">
        <v>0</v>
      </c>
      <c r="F152" s="101">
        <v>0</v>
      </c>
      <c r="G152" s="102">
        <v>0</v>
      </c>
    </row>
    <row r="153" spans="1:7" x14ac:dyDescent="0.25">
      <c r="A153" s="46">
        <v>312</v>
      </c>
      <c r="B153" s="47" t="s">
        <v>135</v>
      </c>
      <c r="C153" s="99">
        <f>C154</f>
        <v>0</v>
      </c>
      <c r="D153" s="99">
        <f>D154</f>
        <v>0</v>
      </c>
      <c r="E153" s="99">
        <f>E154</f>
        <v>0</v>
      </c>
      <c r="F153" s="99">
        <f>F154</f>
        <v>0</v>
      </c>
      <c r="G153" s="99">
        <f>G154</f>
        <v>0</v>
      </c>
    </row>
    <row r="154" spans="1:7" x14ac:dyDescent="0.25">
      <c r="A154" s="48">
        <v>3121</v>
      </c>
      <c r="B154" s="41" t="s">
        <v>135</v>
      </c>
      <c r="C154" s="100">
        <v>0</v>
      </c>
      <c r="D154" s="101">
        <v>0</v>
      </c>
      <c r="E154" s="101">
        <v>0</v>
      </c>
      <c r="F154" s="101">
        <v>0</v>
      </c>
      <c r="G154" s="102">
        <v>0</v>
      </c>
    </row>
    <row r="155" spans="1:7" x14ac:dyDescent="0.25">
      <c r="A155" s="46">
        <v>313</v>
      </c>
      <c r="B155" s="47" t="s">
        <v>136</v>
      </c>
      <c r="C155" s="99">
        <f>C156</f>
        <v>0</v>
      </c>
      <c r="D155" s="99">
        <f>D156</f>
        <v>0</v>
      </c>
      <c r="E155" s="99">
        <f>E156</f>
        <v>0</v>
      </c>
      <c r="F155" s="99">
        <f>F156</f>
        <v>0</v>
      </c>
      <c r="G155" s="99">
        <f>G156</f>
        <v>0</v>
      </c>
    </row>
    <row r="156" spans="1:7" x14ac:dyDescent="0.25">
      <c r="A156" s="48">
        <v>3132</v>
      </c>
      <c r="B156" s="41" t="s">
        <v>137</v>
      </c>
      <c r="C156" s="100">
        <v>0</v>
      </c>
      <c r="D156" s="101">
        <v>0</v>
      </c>
      <c r="E156" s="101">
        <v>0</v>
      </c>
      <c r="F156" s="101">
        <v>0</v>
      </c>
      <c r="G156" s="102">
        <v>0</v>
      </c>
    </row>
    <row r="157" spans="1:7" x14ac:dyDescent="0.25">
      <c r="A157" s="44">
        <v>32</v>
      </c>
      <c r="B157" s="45" t="s">
        <v>31</v>
      </c>
      <c r="C157" s="108">
        <f>C158</f>
        <v>0</v>
      </c>
      <c r="D157" s="108">
        <f>D158</f>
        <v>6636.14</v>
      </c>
      <c r="E157" s="108"/>
      <c r="F157" s="108">
        <f>F158</f>
        <v>0</v>
      </c>
      <c r="G157" s="108">
        <f>G158</f>
        <v>0</v>
      </c>
    </row>
    <row r="158" spans="1:7" x14ac:dyDescent="0.25">
      <c r="A158" s="46">
        <v>321</v>
      </c>
      <c r="B158" s="47" t="s">
        <v>86</v>
      </c>
      <c r="C158" s="99">
        <f>SUM(C173:C174)</f>
        <v>0</v>
      </c>
      <c r="D158" s="99">
        <f>SUM(D173:D174)</f>
        <v>6636.14</v>
      </c>
      <c r="E158" s="99">
        <v>0</v>
      </c>
      <c r="F158" s="99">
        <v>0</v>
      </c>
      <c r="G158" s="99">
        <v>0</v>
      </c>
    </row>
    <row r="159" spans="1:7" x14ac:dyDescent="0.25">
      <c r="A159" s="48">
        <v>3211</v>
      </c>
      <c r="B159" s="41" t="s">
        <v>87</v>
      </c>
      <c r="C159" s="99">
        <v>0</v>
      </c>
      <c r="D159" s="99">
        <v>0</v>
      </c>
      <c r="E159" s="99">
        <v>0</v>
      </c>
      <c r="F159" s="99">
        <v>0</v>
      </c>
      <c r="G159" s="99">
        <v>0</v>
      </c>
    </row>
    <row r="160" spans="1:7" x14ac:dyDescent="0.25">
      <c r="A160" s="48">
        <v>3212</v>
      </c>
      <c r="B160" s="41" t="s">
        <v>202</v>
      </c>
      <c r="C160" s="99">
        <v>0</v>
      </c>
      <c r="D160" s="99">
        <v>0</v>
      </c>
      <c r="E160" s="99">
        <v>0</v>
      </c>
      <c r="F160" s="99">
        <v>0</v>
      </c>
      <c r="G160" s="99">
        <v>0</v>
      </c>
    </row>
    <row r="161" spans="1:7" ht="51" x14ac:dyDescent="0.25">
      <c r="A161" s="59" t="s">
        <v>203</v>
      </c>
      <c r="B161" s="59" t="s">
        <v>204</v>
      </c>
      <c r="C161" s="105">
        <v>0</v>
      </c>
      <c r="D161" s="105">
        <f>D162+D189</f>
        <v>38253.43</v>
      </c>
      <c r="E161" s="105">
        <f>E162+E189</f>
        <v>38553.43</v>
      </c>
      <c r="F161" s="105">
        <f>F162+F189</f>
        <v>38553.43</v>
      </c>
      <c r="G161" s="105">
        <f>G162+G189</f>
        <v>38553.43</v>
      </c>
    </row>
    <row r="162" spans="1:7" x14ac:dyDescent="0.25">
      <c r="A162" s="70" t="s">
        <v>61</v>
      </c>
      <c r="B162" s="98" t="s">
        <v>15</v>
      </c>
      <c r="C162" s="106">
        <f>C163</f>
        <v>0</v>
      </c>
      <c r="D162" s="106">
        <v>38253.43</v>
      </c>
      <c r="E162" s="106">
        <f>E163</f>
        <v>38553.43</v>
      </c>
      <c r="F162" s="106">
        <f>F163</f>
        <v>38553.43</v>
      </c>
      <c r="G162" s="106">
        <f>G163</f>
        <v>38553.43</v>
      </c>
    </row>
    <row r="163" spans="1:7" x14ac:dyDescent="0.25">
      <c r="A163" s="51">
        <v>3</v>
      </c>
      <c r="B163" s="38" t="s">
        <v>16</v>
      </c>
      <c r="C163" s="107">
        <f>C164+C171</f>
        <v>0</v>
      </c>
      <c r="D163" s="107">
        <f>D164+D171</f>
        <v>38253.43</v>
      </c>
      <c r="E163" s="107">
        <f>E164+E171</f>
        <v>38553.43</v>
      </c>
      <c r="F163" s="107">
        <f>F164+F171</f>
        <v>38553.43</v>
      </c>
      <c r="G163" s="107">
        <f>G164+G171</f>
        <v>38553.43</v>
      </c>
    </row>
    <row r="164" spans="1:7" x14ac:dyDescent="0.25">
      <c r="A164" s="44">
        <v>31</v>
      </c>
      <c r="B164" s="45" t="s">
        <v>19</v>
      </c>
      <c r="C164" s="108">
        <v>0</v>
      </c>
      <c r="D164" s="108">
        <f>D165+D167+D169</f>
        <v>31617.29</v>
      </c>
      <c r="E164" s="108">
        <f>E165+E167+E169</f>
        <v>31617.29</v>
      </c>
      <c r="F164" s="108">
        <f>F165+F167+F169</f>
        <v>31617.29</v>
      </c>
      <c r="G164" s="108">
        <f>G165+G167+G169</f>
        <v>31617.29</v>
      </c>
    </row>
    <row r="165" spans="1:7" x14ac:dyDescent="0.25">
      <c r="A165" s="46">
        <v>311</v>
      </c>
      <c r="B165" s="47" t="s">
        <v>133</v>
      </c>
      <c r="C165" s="99">
        <v>0</v>
      </c>
      <c r="D165" s="99">
        <f>D166</f>
        <v>25617.29</v>
      </c>
      <c r="E165" s="99">
        <f>E166</f>
        <v>25617.29</v>
      </c>
      <c r="F165" s="99">
        <f>F166</f>
        <v>25617.29</v>
      </c>
      <c r="G165" s="99">
        <f>G166</f>
        <v>25617.29</v>
      </c>
    </row>
    <row r="166" spans="1:7" x14ac:dyDescent="0.25">
      <c r="A166" s="48">
        <v>3111</v>
      </c>
      <c r="B166" s="41" t="s">
        <v>134</v>
      </c>
      <c r="C166" s="100">
        <v>0</v>
      </c>
      <c r="D166" s="101">
        <v>25617.29</v>
      </c>
      <c r="E166" s="101">
        <v>25617.29</v>
      </c>
      <c r="F166" s="101">
        <v>25617.29</v>
      </c>
      <c r="G166" s="102">
        <v>25617.29</v>
      </c>
    </row>
    <row r="167" spans="1:7" x14ac:dyDescent="0.25">
      <c r="A167" s="46">
        <v>312</v>
      </c>
      <c r="B167" s="47" t="s">
        <v>135</v>
      </c>
      <c r="C167" s="99">
        <f>C168</f>
        <v>0</v>
      </c>
      <c r="D167" s="99">
        <v>1000</v>
      </c>
      <c r="E167" s="99">
        <f>E168</f>
        <v>1000</v>
      </c>
      <c r="F167" s="99">
        <f>F168</f>
        <v>1000</v>
      </c>
      <c r="G167" s="99">
        <v>1000</v>
      </c>
    </row>
    <row r="168" spans="1:7" x14ac:dyDescent="0.25">
      <c r="A168" s="48">
        <v>3121</v>
      </c>
      <c r="B168" s="41" t="s">
        <v>135</v>
      </c>
      <c r="C168" s="100">
        <v>0</v>
      </c>
      <c r="D168" s="101">
        <v>0</v>
      </c>
      <c r="E168" s="101">
        <v>1000</v>
      </c>
      <c r="F168" s="101">
        <v>1000</v>
      </c>
      <c r="G168" s="102">
        <v>1000</v>
      </c>
    </row>
    <row r="169" spans="1:7" x14ac:dyDescent="0.25">
      <c r="A169" s="46">
        <v>313</v>
      </c>
      <c r="B169" s="47" t="s">
        <v>136</v>
      </c>
      <c r="C169" s="99">
        <f>C170</f>
        <v>0</v>
      </c>
      <c r="D169" s="99">
        <f>D170</f>
        <v>5000</v>
      </c>
      <c r="E169" s="99">
        <f>E170</f>
        <v>5000</v>
      </c>
      <c r="F169" s="99">
        <f>F170</f>
        <v>5000</v>
      </c>
      <c r="G169" s="99">
        <f>G170</f>
        <v>5000</v>
      </c>
    </row>
    <row r="170" spans="1:7" x14ac:dyDescent="0.25">
      <c r="A170" s="48">
        <v>3132</v>
      </c>
      <c r="B170" s="41" t="s">
        <v>137</v>
      </c>
      <c r="C170" s="100">
        <v>0</v>
      </c>
      <c r="D170" s="101">
        <v>5000</v>
      </c>
      <c r="E170" s="101">
        <v>5000</v>
      </c>
      <c r="F170" s="101">
        <v>5000</v>
      </c>
      <c r="G170" s="102">
        <v>5000</v>
      </c>
    </row>
    <row r="171" spans="1:7" x14ac:dyDescent="0.25">
      <c r="A171" s="44">
        <v>32</v>
      </c>
      <c r="B171" s="45" t="s">
        <v>31</v>
      </c>
      <c r="C171" s="108">
        <f>C172</f>
        <v>0</v>
      </c>
      <c r="D171" s="108">
        <f>D172</f>
        <v>6636.14</v>
      </c>
      <c r="E171" s="108">
        <f>E172</f>
        <v>6936.14</v>
      </c>
      <c r="F171" s="108">
        <f>F172</f>
        <v>6936.14</v>
      </c>
      <c r="G171" s="108">
        <f>G172</f>
        <v>6936.14</v>
      </c>
    </row>
    <row r="172" spans="1:7" x14ac:dyDescent="0.25">
      <c r="A172" s="46">
        <v>321</v>
      </c>
      <c r="B172" s="47" t="s">
        <v>86</v>
      </c>
      <c r="C172" s="99">
        <f>SUM(C173:C174)</f>
        <v>0</v>
      </c>
      <c r="D172" s="99">
        <f>SUM(D173:D174)</f>
        <v>6636.14</v>
      </c>
      <c r="E172" s="99">
        <f>SUM(E173:E174)</f>
        <v>6936.14</v>
      </c>
      <c r="F172" s="99">
        <f>SUM(F173:F174)</f>
        <v>6936.14</v>
      </c>
      <c r="G172" s="99">
        <f>SUM(G173:G174)</f>
        <v>6936.14</v>
      </c>
    </row>
    <row r="173" spans="1:7" x14ac:dyDescent="0.25">
      <c r="A173" s="48">
        <v>3211</v>
      </c>
      <c r="B173" s="41" t="s">
        <v>87</v>
      </c>
      <c r="C173" s="100">
        <v>0</v>
      </c>
      <c r="D173" s="101">
        <v>0</v>
      </c>
      <c r="E173" s="101">
        <v>300</v>
      </c>
      <c r="F173" s="101">
        <v>300</v>
      </c>
      <c r="G173" s="102">
        <v>300</v>
      </c>
    </row>
    <row r="174" spans="1:7" x14ac:dyDescent="0.25">
      <c r="A174" s="48">
        <v>3212</v>
      </c>
      <c r="B174" s="41" t="s">
        <v>138</v>
      </c>
      <c r="C174" s="100">
        <v>0</v>
      </c>
      <c r="D174" s="101">
        <v>6636.14</v>
      </c>
      <c r="E174" s="101">
        <v>6636.14</v>
      </c>
      <c r="F174" s="101">
        <v>6636.14</v>
      </c>
      <c r="G174" s="102">
        <v>6636.14</v>
      </c>
    </row>
    <row r="175" spans="1:7" ht="51" x14ac:dyDescent="0.25">
      <c r="A175" s="59" t="s">
        <v>277</v>
      </c>
      <c r="B175" s="59" t="s">
        <v>278</v>
      </c>
      <c r="C175" s="105">
        <v>0</v>
      </c>
      <c r="D175" s="105">
        <f>D176+D203</f>
        <v>0</v>
      </c>
      <c r="E175" s="105">
        <f>E176+E203</f>
        <v>38553.43</v>
      </c>
      <c r="F175" s="105">
        <f>F176+F203</f>
        <v>38553.43</v>
      </c>
      <c r="G175" s="105">
        <f>G176+G203</f>
        <v>38553.43</v>
      </c>
    </row>
    <row r="176" spans="1:7" x14ac:dyDescent="0.25">
      <c r="A176" s="70" t="s">
        <v>61</v>
      </c>
      <c r="B176" s="98" t="s">
        <v>15</v>
      </c>
      <c r="C176" s="106">
        <f>C177</f>
        <v>0</v>
      </c>
      <c r="D176" s="106">
        <f>D177</f>
        <v>0</v>
      </c>
      <c r="E176" s="106">
        <f>E177</f>
        <v>38553.43</v>
      </c>
      <c r="F176" s="106">
        <f>F177</f>
        <v>38553.43</v>
      </c>
      <c r="G176" s="106">
        <f>G177</f>
        <v>38553.43</v>
      </c>
    </row>
    <row r="177" spans="1:7" x14ac:dyDescent="0.25">
      <c r="A177" s="51">
        <v>3</v>
      </c>
      <c r="B177" s="38" t="s">
        <v>16</v>
      </c>
      <c r="C177" s="107">
        <f>C178+C185</f>
        <v>0</v>
      </c>
      <c r="D177" s="107">
        <f>D178+D185</f>
        <v>0</v>
      </c>
      <c r="E177" s="107">
        <f>E178+E185</f>
        <v>38553.43</v>
      </c>
      <c r="F177" s="107">
        <f>F178+F185</f>
        <v>38553.43</v>
      </c>
      <c r="G177" s="107">
        <f>G178+G185</f>
        <v>38553.43</v>
      </c>
    </row>
    <row r="178" spans="1:7" x14ac:dyDescent="0.25">
      <c r="A178" s="44">
        <v>31</v>
      </c>
      <c r="B178" s="45" t="s">
        <v>19</v>
      </c>
      <c r="C178" s="108">
        <f>C179+C181+C183</f>
        <v>0</v>
      </c>
      <c r="D178" s="108">
        <f>D179+D181+D183</f>
        <v>0</v>
      </c>
      <c r="E178" s="108">
        <f>E179+E181+E183</f>
        <v>31617.29</v>
      </c>
      <c r="F178" s="108">
        <f>F179+F181+F183</f>
        <v>31617.29</v>
      </c>
      <c r="G178" s="108">
        <f>G179+G181+G183</f>
        <v>31617.29</v>
      </c>
    </row>
    <row r="179" spans="1:7" x14ac:dyDescent="0.25">
      <c r="A179" s="46">
        <v>311</v>
      </c>
      <c r="B179" s="47" t="s">
        <v>133</v>
      </c>
      <c r="C179" s="99">
        <f>C180</f>
        <v>0</v>
      </c>
      <c r="D179" s="99">
        <f>D180</f>
        <v>0</v>
      </c>
      <c r="E179" s="99">
        <f>E180</f>
        <v>25617.29</v>
      </c>
      <c r="F179" s="99">
        <f>F180</f>
        <v>25617.29</v>
      </c>
      <c r="G179" s="99">
        <f>G180</f>
        <v>25617.29</v>
      </c>
    </row>
    <row r="180" spans="1:7" x14ac:dyDescent="0.25">
      <c r="A180" s="48">
        <v>3111</v>
      </c>
      <c r="B180" s="41" t="s">
        <v>134</v>
      </c>
      <c r="C180" s="100">
        <v>0</v>
      </c>
      <c r="D180" s="101">
        <v>0</v>
      </c>
      <c r="E180" s="101">
        <v>25617.29</v>
      </c>
      <c r="F180" s="101">
        <v>25617.29</v>
      </c>
      <c r="G180" s="102">
        <v>25617.29</v>
      </c>
    </row>
    <row r="181" spans="1:7" x14ac:dyDescent="0.25">
      <c r="A181" s="46">
        <v>312</v>
      </c>
      <c r="B181" s="47" t="s">
        <v>135</v>
      </c>
      <c r="C181" s="99">
        <f>C182</f>
        <v>0</v>
      </c>
      <c r="D181" s="99">
        <f>D182</f>
        <v>0</v>
      </c>
      <c r="E181" s="99">
        <f>E182</f>
        <v>1000</v>
      </c>
      <c r="F181" s="99">
        <f>F182</f>
        <v>1000</v>
      </c>
      <c r="G181" s="99">
        <f>G182</f>
        <v>1000</v>
      </c>
    </row>
    <row r="182" spans="1:7" x14ac:dyDescent="0.25">
      <c r="A182" s="48">
        <v>3121</v>
      </c>
      <c r="B182" s="41" t="s">
        <v>135</v>
      </c>
      <c r="C182" s="100">
        <v>0</v>
      </c>
      <c r="D182" s="101">
        <v>0</v>
      </c>
      <c r="E182" s="101">
        <v>1000</v>
      </c>
      <c r="F182" s="101">
        <v>1000</v>
      </c>
      <c r="G182" s="102">
        <v>1000</v>
      </c>
    </row>
    <row r="183" spans="1:7" x14ac:dyDescent="0.25">
      <c r="A183" s="46">
        <v>313</v>
      </c>
      <c r="B183" s="47" t="s">
        <v>136</v>
      </c>
      <c r="C183" s="99">
        <f>C184</f>
        <v>0</v>
      </c>
      <c r="D183" s="99">
        <f>D184</f>
        <v>0</v>
      </c>
      <c r="E183" s="99">
        <f>E184</f>
        <v>5000</v>
      </c>
      <c r="F183" s="99">
        <f>F184</f>
        <v>5000</v>
      </c>
      <c r="G183" s="99">
        <f>G184</f>
        <v>5000</v>
      </c>
    </row>
    <row r="184" spans="1:7" x14ac:dyDescent="0.25">
      <c r="A184" s="48">
        <v>3132</v>
      </c>
      <c r="B184" s="41" t="s">
        <v>137</v>
      </c>
      <c r="C184" s="100">
        <v>0</v>
      </c>
      <c r="D184" s="101">
        <v>0</v>
      </c>
      <c r="E184" s="101">
        <v>5000</v>
      </c>
      <c r="F184" s="101">
        <v>5000</v>
      </c>
      <c r="G184" s="102">
        <v>5000</v>
      </c>
    </row>
    <row r="185" spans="1:7" x14ac:dyDescent="0.25">
      <c r="A185" s="44">
        <v>32</v>
      </c>
      <c r="B185" s="45" t="s">
        <v>31</v>
      </c>
      <c r="C185" s="108">
        <f>C186</f>
        <v>0</v>
      </c>
      <c r="D185" s="108">
        <f>D186</f>
        <v>0</v>
      </c>
      <c r="E185" s="108">
        <f>E186</f>
        <v>6936.14</v>
      </c>
      <c r="F185" s="108">
        <f>F186</f>
        <v>6936.14</v>
      </c>
      <c r="G185" s="108">
        <f>G186</f>
        <v>6936.14</v>
      </c>
    </row>
    <row r="186" spans="1:7" x14ac:dyDescent="0.25">
      <c r="A186" s="46">
        <v>321</v>
      </c>
      <c r="B186" s="47" t="s">
        <v>86</v>
      </c>
      <c r="C186" s="99">
        <f>SUM(C187:C188)</f>
        <v>0</v>
      </c>
      <c r="D186" s="99">
        <f>SUM(D187:D188)</f>
        <v>0</v>
      </c>
      <c r="E186" s="99">
        <f>SUM(E187:E188)</f>
        <v>6936.14</v>
      </c>
      <c r="F186" s="99">
        <f>SUM(F187:F188)</f>
        <v>6936.14</v>
      </c>
      <c r="G186" s="99">
        <f>SUM(G187:G188)</f>
        <v>6936.14</v>
      </c>
    </row>
    <row r="187" spans="1:7" x14ac:dyDescent="0.25">
      <c r="A187" s="48">
        <v>3211</v>
      </c>
      <c r="B187" s="41" t="s">
        <v>87</v>
      </c>
      <c r="C187" s="100">
        <v>0</v>
      </c>
      <c r="D187" s="101">
        <v>0</v>
      </c>
      <c r="E187" s="101">
        <v>300</v>
      </c>
      <c r="F187" s="101">
        <v>300</v>
      </c>
      <c r="G187" s="102">
        <v>300</v>
      </c>
    </row>
    <row r="188" spans="1:7" x14ac:dyDescent="0.25">
      <c r="A188" s="48">
        <v>3212</v>
      </c>
      <c r="B188" s="41" t="s">
        <v>138</v>
      </c>
      <c r="C188" s="100">
        <v>0</v>
      </c>
      <c r="D188" s="101">
        <v>0</v>
      </c>
      <c r="E188" s="101">
        <v>6636.14</v>
      </c>
      <c r="F188" s="101">
        <v>6636.14</v>
      </c>
      <c r="G188" s="102">
        <v>6636.14</v>
      </c>
    </row>
    <row r="189" spans="1:7" ht="15" customHeight="1" x14ac:dyDescent="0.25">
      <c r="A189" s="64" t="s">
        <v>148</v>
      </c>
      <c r="B189" s="64" t="s">
        <v>125</v>
      </c>
      <c r="C189" s="104">
        <v>101865.99</v>
      </c>
      <c r="D189" s="104">
        <f>D190+D197</f>
        <v>0</v>
      </c>
      <c r="E189" s="104">
        <f>E190+E197</f>
        <v>0</v>
      </c>
      <c r="F189" s="104">
        <f>F190+F197</f>
        <v>0</v>
      </c>
      <c r="G189" s="104">
        <f>G190+G197</f>
        <v>0</v>
      </c>
    </row>
    <row r="190" spans="1:7" x14ac:dyDescent="0.25">
      <c r="A190" s="49" t="s">
        <v>149</v>
      </c>
      <c r="B190" s="62" t="s">
        <v>150</v>
      </c>
      <c r="C190" s="105">
        <f t="shared" ref="C190:G193" si="11">C191</f>
        <v>75650.34</v>
      </c>
      <c r="D190" s="105">
        <f t="shared" si="11"/>
        <v>0</v>
      </c>
      <c r="E190" s="105">
        <f t="shared" si="11"/>
        <v>0</v>
      </c>
      <c r="F190" s="105">
        <f t="shared" si="11"/>
        <v>0</v>
      </c>
      <c r="G190" s="105">
        <f t="shared" si="11"/>
        <v>0</v>
      </c>
    </row>
    <row r="191" spans="1:7" x14ac:dyDescent="0.25">
      <c r="A191" s="70" t="s">
        <v>61</v>
      </c>
      <c r="B191" s="98" t="s">
        <v>15</v>
      </c>
      <c r="C191" s="106">
        <v>75650.34</v>
      </c>
      <c r="D191" s="106">
        <f t="shared" si="11"/>
        <v>0</v>
      </c>
      <c r="E191" s="106">
        <f t="shared" si="11"/>
        <v>0</v>
      </c>
      <c r="F191" s="106">
        <f t="shared" si="11"/>
        <v>0</v>
      </c>
      <c r="G191" s="106">
        <f t="shared" si="11"/>
        <v>0</v>
      </c>
    </row>
    <row r="192" spans="1:7" ht="26.25" x14ac:dyDescent="0.25">
      <c r="A192" s="42">
        <v>4</v>
      </c>
      <c r="B192" s="43" t="s">
        <v>20</v>
      </c>
      <c r="C192" s="107">
        <f t="shared" si="11"/>
        <v>75650.34</v>
      </c>
      <c r="D192" s="107">
        <f t="shared" si="11"/>
        <v>0</v>
      </c>
      <c r="E192" s="107">
        <f t="shared" si="11"/>
        <v>0</v>
      </c>
      <c r="F192" s="107">
        <f t="shared" si="11"/>
        <v>0</v>
      </c>
      <c r="G192" s="107">
        <f t="shared" si="11"/>
        <v>0</v>
      </c>
    </row>
    <row r="193" spans="1:7" ht="26.25" x14ac:dyDescent="0.25">
      <c r="A193" s="44">
        <v>42</v>
      </c>
      <c r="B193" s="45" t="s">
        <v>145</v>
      </c>
      <c r="C193" s="108">
        <f t="shared" si="11"/>
        <v>75650.34</v>
      </c>
      <c r="D193" s="108">
        <f t="shared" si="11"/>
        <v>0</v>
      </c>
      <c r="E193" s="108">
        <f t="shared" si="11"/>
        <v>0</v>
      </c>
      <c r="F193" s="108">
        <f t="shared" si="11"/>
        <v>0</v>
      </c>
      <c r="G193" s="108">
        <f t="shared" si="11"/>
        <v>0</v>
      </c>
    </row>
    <row r="194" spans="1:7" x14ac:dyDescent="0.25">
      <c r="A194" s="46">
        <v>422</v>
      </c>
      <c r="B194" s="47" t="s">
        <v>146</v>
      </c>
      <c r="C194" s="99">
        <v>75650.34</v>
      </c>
      <c r="D194" s="99">
        <f>D196</f>
        <v>0</v>
      </c>
      <c r="E194" s="99">
        <f>E196</f>
        <v>0</v>
      </c>
      <c r="F194" s="99">
        <f>F196</f>
        <v>0</v>
      </c>
      <c r="G194" s="99">
        <f>G196</f>
        <v>0</v>
      </c>
    </row>
    <row r="195" spans="1:7" x14ac:dyDescent="0.25">
      <c r="A195" s="48">
        <v>4221</v>
      </c>
      <c r="B195" s="41" t="s">
        <v>147</v>
      </c>
      <c r="C195" s="99">
        <v>71934.100000000006</v>
      </c>
      <c r="D195" s="99"/>
      <c r="E195" s="99"/>
      <c r="F195" s="99"/>
      <c r="G195" s="99"/>
    </row>
    <row r="196" spans="1:7" ht="26.25" x14ac:dyDescent="0.25">
      <c r="A196" s="48">
        <v>4227</v>
      </c>
      <c r="B196" s="41" t="s">
        <v>162</v>
      </c>
      <c r="C196" s="100">
        <v>3716.24</v>
      </c>
      <c r="D196" s="101">
        <v>0</v>
      </c>
      <c r="E196" s="101">
        <v>0</v>
      </c>
      <c r="F196" s="101">
        <v>0</v>
      </c>
      <c r="G196" s="102">
        <v>0</v>
      </c>
    </row>
    <row r="197" spans="1:7" x14ac:dyDescent="0.25">
      <c r="A197" s="49" t="s">
        <v>117</v>
      </c>
      <c r="B197" s="62" t="s">
        <v>154</v>
      </c>
      <c r="C197" s="105">
        <f t="shared" ref="C197:G201" si="12">C198</f>
        <v>26215.65</v>
      </c>
      <c r="D197" s="105">
        <f t="shared" si="12"/>
        <v>0</v>
      </c>
      <c r="E197" s="105">
        <f t="shared" si="12"/>
        <v>0</v>
      </c>
      <c r="F197" s="105">
        <f t="shared" si="12"/>
        <v>0</v>
      </c>
      <c r="G197" s="105">
        <f t="shared" si="12"/>
        <v>0</v>
      </c>
    </row>
    <row r="198" spans="1:7" x14ac:dyDescent="0.25">
      <c r="A198" s="70" t="s">
        <v>61</v>
      </c>
      <c r="B198" s="98" t="s">
        <v>15</v>
      </c>
      <c r="C198" s="106">
        <f t="shared" si="12"/>
        <v>26215.65</v>
      </c>
      <c r="D198" s="106">
        <f t="shared" si="12"/>
        <v>0</v>
      </c>
      <c r="E198" s="106">
        <f t="shared" si="12"/>
        <v>0</v>
      </c>
      <c r="F198" s="106">
        <f t="shared" si="12"/>
        <v>0</v>
      </c>
      <c r="G198" s="106">
        <f t="shared" si="12"/>
        <v>0</v>
      </c>
    </row>
    <row r="199" spans="1:7" ht="26.25" x14ac:dyDescent="0.25">
      <c r="A199" s="42">
        <v>4</v>
      </c>
      <c r="B199" s="43" t="s">
        <v>20</v>
      </c>
      <c r="C199" s="107">
        <f t="shared" si="12"/>
        <v>26215.65</v>
      </c>
      <c r="D199" s="107">
        <f t="shared" si="12"/>
        <v>0</v>
      </c>
      <c r="E199" s="107">
        <f t="shared" si="12"/>
        <v>0</v>
      </c>
      <c r="F199" s="107">
        <f t="shared" si="12"/>
        <v>0</v>
      </c>
      <c r="G199" s="107">
        <f t="shared" si="12"/>
        <v>0</v>
      </c>
    </row>
    <row r="200" spans="1:7" ht="26.25" x14ac:dyDescent="0.25">
      <c r="A200" s="44">
        <v>45</v>
      </c>
      <c r="B200" s="45" t="s">
        <v>71</v>
      </c>
      <c r="C200" s="108">
        <f t="shared" si="12"/>
        <v>26215.65</v>
      </c>
      <c r="D200" s="108">
        <f t="shared" si="12"/>
        <v>0</v>
      </c>
      <c r="E200" s="108">
        <f t="shared" si="12"/>
        <v>0</v>
      </c>
      <c r="F200" s="108">
        <f t="shared" si="12"/>
        <v>0</v>
      </c>
      <c r="G200" s="108">
        <f t="shared" si="12"/>
        <v>0</v>
      </c>
    </row>
    <row r="201" spans="1:7" ht="26.25" x14ac:dyDescent="0.25">
      <c r="A201" s="46">
        <v>451</v>
      </c>
      <c r="B201" s="47" t="s">
        <v>83</v>
      </c>
      <c r="C201" s="99">
        <f t="shared" si="12"/>
        <v>26215.65</v>
      </c>
      <c r="D201" s="99">
        <f t="shared" si="12"/>
        <v>0</v>
      </c>
      <c r="E201" s="99">
        <f t="shared" si="12"/>
        <v>0</v>
      </c>
      <c r="F201" s="99">
        <f t="shared" si="12"/>
        <v>0</v>
      </c>
      <c r="G201" s="99">
        <f t="shared" si="12"/>
        <v>0</v>
      </c>
    </row>
    <row r="202" spans="1:7" ht="26.25" x14ac:dyDescent="0.25">
      <c r="A202" s="48">
        <v>4511</v>
      </c>
      <c r="B202" s="41" t="s">
        <v>83</v>
      </c>
      <c r="C202" s="100">
        <v>26215.65</v>
      </c>
      <c r="D202" s="101">
        <v>0</v>
      </c>
      <c r="E202" s="101">
        <v>0</v>
      </c>
      <c r="F202" s="101">
        <v>0</v>
      </c>
      <c r="G202" s="102">
        <v>0</v>
      </c>
    </row>
    <row r="203" spans="1:7" ht="26.25" x14ac:dyDescent="0.25">
      <c r="A203" s="132" t="s">
        <v>240</v>
      </c>
      <c r="B203" s="62" t="s">
        <v>241</v>
      </c>
      <c r="C203" s="105">
        <v>15000</v>
      </c>
      <c r="D203" s="130"/>
      <c r="E203" s="130"/>
      <c r="F203" s="130"/>
      <c r="G203" s="131"/>
    </row>
    <row r="204" spans="1:7" x14ac:dyDescent="0.25">
      <c r="A204" s="135">
        <v>3</v>
      </c>
      <c r="B204" s="136" t="s">
        <v>18</v>
      </c>
      <c r="C204" s="137">
        <v>15000</v>
      </c>
      <c r="D204" s="133"/>
      <c r="E204" s="133"/>
      <c r="F204" s="133"/>
      <c r="G204" s="134"/>
    </row>
    <row r="205" spans="1:7" x14ac:dyDescent="0.25">
      <c r="A205" s="46">
        <v>32</v>
      </c>
      <c r="B205" s="47" t="s">
        <v>31</v>
      </c>
      <c r="C205" s="99">
        <v>15000</v>
      </c>
      <c r="D205" s="100"/>
      <c r="E205" s="100"/>
      <c r="F205" s="100"/>
      <c r="G205" s="129"/>
    </row>
    <row r="206" spans="1:7" x14ac:dyDescent="0.25">
      <c r="A206" s="48">
        <v>322</v>
      </c>
      <c r="B206" s="41" t="s">
        <v>80</v>
      </c>
      <c r="C206" s="100">
        <v>15000</v>
      </c>
      <c r="D206" s="100"/>
      <c r="E206" s="100"/>
      <c r="F206" s="100"/>
      <c r="G206" s="129"/>
    </row>
    <row r="207" spans="1:7" x14ac:dyDescent="0.25">
      <c r="A207" s="48">
        <v>3225</v>
      </c>
      <c r="B207" s="41" t="s">
        <v>242</v>
      </c>
      <c r="C207" s="100">
        <v>1990.84</v>
      </c>
      <c r="D207" s="100"/>
      <c r="E207" s="100"/>
      <c r="F207" s="100"/>
      <c r="G207" s="129"/>
    </row>
    <row r="208" spans="1:7" ht="29.25" customHeight="1" x14ac:dyDescent="0.25">
      <c r="A208" s="64" t="s">
        <v>151</v>
      </c>
      <c r="B208" s="64" t="s">
        <v>152</v>
      </c>
      <c r="C208" s="104">
        <f t="shared" ref="C208:C213" si="13">C209</f>
        <v>117967.54</v>
      </c>
      <c r="D208" s="104">
        <f>D209</f>
        <v>106178.25</v>
      </c>
      <c r="E208" s="104">
        <f>E209</f>
        <v>106178.25</v>
      </c>
      <c r="F208" s="104">
        <f>F209</f>
        <v>106178.25</v>
      </c>
      <c r="G208" s="104">
        <f>G209</f>
        <v>106178.25</v>
      </c>
    </row>
    <row r="209" spans="1:7" ht="26.25" customHeight="1" x14ac:dyDescent="0.25">
      <c r="A209" s="65" t="s">
        <v>153</v>
      </c>
      <c r="B209" s="65" t="s">
        <v>152</v>
      </c>
      <c r="C209" s="105">
        <f t="shared" si="13"/>
        <v>117967.54</v>
      </c>
      <c r="D209" s="105">
        <f t="shared" ref="D209:G210" si="14">D210</f>
        <v>106178.25</v>
      </c>
      <c r="E209" s="105">
        <f t="shared" si="14"/>
        <v>106178.25</v>
      </c>
      <c r="F209" s="105">
        <f t="shared" si="14"/>
        <v>106178.25</v>
      </c>
      <c r="G209" s="105">
        <f t="shared" si="14"/>
        <v>106178.25</v>
      </c>
    </row>
    <row r="210" spans="1:7" x14ac:dyDescent="0.25">
      <c r="A210" s="70" t="s">
        <v>61</v>
      </c>
      <c r="B210" s="98" t="s">
        <v>15</v>
      </c>
      <c r="C210" s="106">
        <f t="shared" si="13"/>
        <v>117967.54</v>
      </c>
      <c r="D210" s="106">
        <f t="shared" si="14"/>
        <v>106178.25</v>
      </c>
      <c r="E210" s="106">
        <f t="shared" si="14"/>
        <v>106178.25</v>
      </c>
      <c r="F210" s="106">
        <f t="shared" si="14"/>
        <v>106178.25</v>
      </c>
      <c r="G210" s="106">
        <f t="shared" si="14"/>
        <v>106178.25</v>
      </c>
    </row>
    <row r="211" spans="1:7" x14ac:dyDescent="0.25">
      <c r="A211" s="63">
        <v>3</v>
      </c>
      <c r="B211" s="38" t="s">
        <v>16</v>
      </c>
      <c r="C211" s="107">
        <f t="shared" si="13"/>
        <v>117967.54</v>
      </c>
      <c r="D211" s="107">
        <f t="shared" ref="D211:G213" si="15">D212</f>
        <v>106178.25</v>
      </c>
      <c r="E211" s="107">
        <f t="shared" si="15"/>
        <v>106178.25</v>
      </c>
      <c r="F211" s="107">
        <f t="shared" si="15"/>
        <v>106178.25</v>
      </c>
      <c r="G211" s="107">
        <f t="shared" si="15"/>
        <v>106178.25</v>
      </c>
    </row>
    <row r="212" spans="1:7" x14ac:dyDescent="0.25">
      <c r="A212" s="52">
        <v>32</v>
      </c>
      <c r="B212" s="39" t="s">
        <v>31</v>
      </c>
      <c r="C212" s="108">
        <f t="shared" si="13"/>
        <v>117967.54</v>
      </c>
      <c r="D212" s="108">
        <f t="shared" si="15"/>
        <v>106178.25</v>
      </c>
      <c r="E212" s="108">
        <f t="shared" si="15"/>
        <v>106178.25</v>
      </c>
      <c r="F212" s="108">
        <f t="shared" si="15"/>
        <v>106178.25</v>
      </c>
      <c r="G212" s="108">
        <f t="shared" si="15"/>
        <v>106178.25</v>
      </c>
    </row>
    <row r="213" spans="1:7" x14ac:dyDescent="0.25">
      <c r="A213" s="53">
        <v>323</v>
      </c>
      <c r="B213" s="40" t="s">
        <v>94</v>
      </c>
      <c r="C213" s="99">
        <f t="shared" si="13"/>
        <v>117967.54</v>
      </c>
      <c r="D213" s="99">
        <f t="shared" si="15"/>
        <v>106178.25</v>
      </c>
      <c r="E213" s="99">
        <f t="shared" si="15"/>
        <v>106178.25</v>
      </c>
      <c r="F213" s="99">
        <f t="shared" si="15"/>
        <v>106178.25</v>
      </c>
      <c r="G213" s="99">
        <f t="shared" si="15"/>
        <v>106178.25</v>
      </c>
    </row>
    <row r="214" spans="1:7" x14ac:dyDescent="0.25">
      <c r="A214" s="48">
        <v>3232</v>
      </c>
      <c r="B214" s="41" t="s">
        <v>112</v>
      </c>
      <c r="C214" s="100">
        <v>117967.54</v>
      </c>
      <c r="D214" s="101">
        <v>106178.25</v>
      </c>
      <c r="E214" s="101">
        <v>106178.25</v>
      </c>
      <c r="F214" s="101">
        <v>106178.25</v>
      </c>
      <c r="G214" s="102">
        <v>106178.25</v>
      </c>
    </row>
    <row r="215" spans="1:7" ht="30" customHeight="1" x14ac:dyDescent="0.25">
      <c r="A215" s="88" t="s">
        <v>168</v>
      </c>
      <c r="B215" s="56" t="s">
        <v>169</v>
      </c>
      <c r="C215" s="111">
        <v>1703972.03</v>
      </c>
      <c r="D215" s="111">
        <v>1766794.33</v>
      </c>
      <c r="E215" s="111">
        <v>1634602.63</v>
      </c>
      <c r="F215" s="111">
        <v>1634602.63</v>
      </c>
      <c r="G215" s="111">
        <v>1634602.63</v>
      </c>
    </row>
    <row r="216" spans="1:7" ht="30" customHeight="1" x14ac:dyDescent="0.25">
      <c r="A216" s="55" t="s">
        <v>170</v>
      </c>
      <c r="B216" s="55" t="s">
        <v>171</v>
      </c>
      <c r="C216" s="103">
        <v>1703972.03</v>
      </c>
      <c r="D216" s="103">
        <v>1766794.33</v>
      </c>
      <c r="E216" s="103">
        <v>1634602.63</v>
      </c>
      <c r="F216" s="103">
        <v>1634602.63</v>
      </c>
      <c r="G216" s="103">
        <v>1634602.63</v>
      </c>
    </row>
    <row r="217" spans="1:7" ht="30.75" customHeight="1" x14ac:dyDescent="0.25">
      <c r="A217" s="64" t="s">
        <v>172</v>
      </c>
      <c r="B217" s="64" t="s">
        <v>171</v>
      </c>
      <c r="C217" s="104">
        <v>1703972.03</v>
      </c>
      <c r="D217" s="104">
        <v>1766794.33</v>
      </c>
      <c r="E217" s="104">
        <v>1634602.63</v>
      </c>
      <c r="F217" s="104">
        <v>1634602.63</v>
      </c>
      <c r="G217" s="104">
        <v>1634602.63</v>
      </c>
    </row>
    <row r="218" spans="1:7" x14ac:dyDescent="0.25">
      <c r="A218" s="49" t="s">
        <v>85</v>
      </c>
      <c r="B218" s="50" t="s">
        <v>18</v>
      </c>
      <c r="C218" s="105">
        <v>105489.71</v>
      </c>
      <c r="D218" s="105">
        <v>204524</v>
      </c>
      <c r="E218" s="105">
        <v>111618.04</v>
      </c>
      <c r="F218" s="105">
        <v>111618.04</v>
      </c>
      <c r="G218" s="105">
        <v>111618.04</v>
      </c>
    </row>
    <row r="219" spans="1:7" x14ac:dyDescent="0.25">
      <c r="A219" s="70" t="s">
        <v>49</v>
      </c>
      <c r="B219" s="71" t="s">
        <v>35</v>
      </c>
      <c r="C219" s="106">
        <v>27706.6</v>
      </c>
      <c r="D219" s="106">
        <v>27787.919999999998</v>
      </c>
      <c r="E219" s="106">
        <v>27787.919999999998</v>
      </c>
      <c r="F219" s="106">
        <v>27787.919999999998</v>
      </c>
      <c r="G219" s="106">
        <v>27787.919999999998</v>
      </c>
    </row>
    <row r="220" spans="1:7" x14ac:dyDescent="0.25">
      <c r="A220" s="42">
        <v>3</v>
      </c>
      <c r="B220" s="54" t="s">
        <v>16</v>
      </c>
      <c r="C220" s="107">
        <v>21288.85</v>
      </c>
      <c r="D220" s="107">
        <v>27787.919999999998</v>
      </c>
      <c r="E220" s="107">
        <v>27787.919999999998</v>
      </c>
      <c r="F220" s="107">
        <v>27787.919999999998</v>
      </c>
      <c r="G220" s="107">
        <v>27787.919999999998</v>
      </c>
    </row>
    <row r="221" spans="1:7" x14ac:dyDescent="0.25">
      <c r="A221" s="42">
        <v>32</v>
      </c>
      <c r="B221" s="54" t="s">
        <v>31</v>
      </c>
      <c r="C221" s="107">
        <v>21032.38</v>
      </c>
      <c r="D221" s="107">
        <v>27588.84</v>
      </c>
      <c r="E221" s="107">
        <v>27588.84</v>
      </c>
      <c r="F221" s="107">
        <v>27588.84</v>
      </c>
      <c r="G221" s="107">
        <v>27588.84</v>
      </c>
    </row>
    <row r="222" spans="1:7" x14ac:dyDescent="0.25">
      <c r="A222" s="46">
        <v>321</v>
      </c>
      <c r="B222" s="47" t="s">
        <v>86</v>
      </c>
      <c r="C222" s="99">
        <v>5597.64</v>
      </c>
      <c r="D222" s="120">
        <v>4089.33</v>
      </c>
      <c r="E222" s="120">
        <v>4089.33</v>
      </c>
      <c r="F222" s="120">
        <v>4089.33</v>
      </c>
      <c r="G222" s="121">
        <v>4089.33</v>
      </c>
    </row>
    <row r="223" spans="1:7" x14ac:dyDescent="0.25">
      <c r="A223" s="48">
        <v>3211</v>
      </c>
      <c r="B223" s="41" t="s">
        <v>87</v>
      </c>
      <c r="C223" s="100">
        <v>5122.82</v>
      </c>
      <c r="D223" s="101">
        <v>1766.28</v>
      </c>
      <c r="E223" s="101">
        <v>1766.28</v>
      </c>
      <c r="F223" s="101">
        <v>1766.28</v>
      </c>
      <c r="G223" s="102">
        <v>1766.28</v>
      </c>
    </row>
    <row r="224" spans="1:7" x14ac:dyDescent="0.25">
      <c r="A224" s="48">
        <v>3213</v>
      </c>
      <c r="B224" s="41" t="s">
        <v>88</v>
      </c>
      <c r="C224" s="100">
        <v>328.16</v>
      </c>
      <c r="D224" s="101">
        <v>1526.71</v>
      </c>
      <c r="E224" s="101">
        <v>1526.71</v>
      </c>
      <c r="F224" s="101">
        <v>1526.71</v>
      </c>
      <c r="G224" s="102">
        <v>1526.71</v>
      </c>
    </row>
    <row r="225" spans="1:7" x14ac:dyDescent="0.25">
      <c r="A225" s="48">
        <v>3214</v>
      </c>
      <c r="B225" s="41" t="s">
        <v>89</v>
      </c>
      <c r="C225" s="100">
        <v>146.66</v>
      </c>
      <c r="D225" s="101">
        <v>796.34</v>
      </c>
      <c r="E225" s="101">
        <v>796.34</v>
      </c>
      <c r="F225" s="101">
        <v>796.34</v>
      </c>
      <c r="G225" s="102">
        <v>796.34</v>
      </c>
    </row>
    <row r="226" spans="1:7" x14ac:dyDescent="0.25">
      <c r="A226" s="46">
        <v>322</v>
      </c>
      <c r="B226" s="47" t="s">
        <v>80</v>
      </c>
      <c r="C226" s="99">
        <v>8829.1</v>
      </c>
      <c r="D226" s="99">
        <v>7822.69</v>
      </c>
      <c r="E226" s="99">
        <v>7822.69</v>
      </c>
      <c r="F226" s="99">
        <v>7822.69</v>
      </c>
      <c r="G226" s="99">
        <v>7822.69</v>
      </c>
    </row>
    <row r="227" spans="1:7" x14ac:dyDescent="0.25">
      <c r="A227" s="48">
        <v>3221</v>
      </c>
      <c r="B227" s="41" t="s">
        <v>90</v>
      </c>
      <c r="C227" s="100">
        <v>0</v>
      </c>
      <c r="D227" s="101">
        <v>1025.95</v>
      </c>
      <c r="E227" s="101">
        <v>1025.95</v>
      </c>
      <c r="F227" s="101">
        <v>1025.95</v>
      </c>
      <c r="G227" s="102">
        <v>1025.95</v>
      </c>
    </row>
    <row r="228" spans="1:7" x14ac:dyDescent="0.25">
      <c r="A228" s="48">
        <v>3223</v>
      </c>
      <c r="B228" s="41" t="s">
        <v>91</v>
      </c>
      <c r="C228" s="100">
        <v>7907.58</v>
      </c>
      <c r="D228" s="101">
        <v>4236.51</v>
      </c>
      <c r="E228" s="101">
        <v>4236.51</v>
      </c>
      <c r="F228" s="101">
        <v>4236.51</v>
      </c>
      <c r="G228" s="102">
        <v>4236.51</v>
      </c>
    </row>
    <row r="229" spans="1:7" ht="26.25" x14ac:dyDescent="0.25">
      <c r="A229" s="48">
        <v>3224</v>
      </c>
      <c r="B229" s="41" t="s">
        <v>187</v>
      </c>
      <c r="C229" s="100">
        <v>542.11</v>
      </c>
      <c r="D229" s="101">
        <v>1659.04</v>
      </c>
      <c r="E229" s="101">
        <v>1659.04</v>
      </c>
      <c r="F229" s="101">
        <v>1659.04</v>
      </c>
      <c r="G229" s="102">
        <v>1659.04</v>
      </c>
    </row>
    <row r="230" spans="1:7" x14ac:dyDescent="0.25">
      <c r="A230" s="48">
        <v>3225</v>
      </c>
      <c r="B230" s="41" t="s">
        <v>188</v>
      </c>
      <c r="C230" s="100">
        <v>380.31</v>
      </c>
      <c r="D230" s="101">
        <v>744.31</v>
      </c>
      <c r="E230" s="101">
        <v>744.31</v>
      </c>
      <c r="F230" s="101">
        <v>744.31</v>
      </c>
      <c r="G230" s="102">
        <v>744.31</v>
      </c>
    </row>
    <row r="231" spans="1:7" ht="26.25" x14ac:dyDescent="0.25">
      <c r="A231" s="48">
        <v>3227</v>
      </c>
      <c r="B231" s="41" t="s">
        <v>189</v>
      </c>
      <c r="C231" s="100">
        <v>0</v>
      </c>
      <c r="D231" s="101">
        <v>156.88</v>
      </c>
      <c r="E231" s="101">
        <v>156.88</v>
      </c>
      <c r="F231" s="101">
        <v>156.88</v>
      </c>
      <c r="G231" s="102">
        <v>156.88</v>
      </c>
    </row>
    <row r="232" spans="1:7" x14ac:dyDescent="0.25">
      <c r="A232" s="46">
        <v>323</v>
      </c>
      <c r="B232" s="47" t="s">
        <v>94</v>
      </c>
      <c r="C232" s="99">
        <v>5695.72</v>
      </c>
      <c r="D232" s="99">
        <v>12369.5</v>
      </c>
      <c r="E232" s="99">
        <v>12369.5</v>
      </c>
      <c r="F232" s="99">
        <v>12369.5</v>
      </c>
      <c r="G232" s="99">
        <v>12369.5</v>
      </c>
    </row>
    <row r="233" spans="1:7" x14ac:dyDescent="0.25">
      <c r="A233" s="48">
        <v>3231</v>
      </c>
      <c r="B233" s="41" t="s">
        <v>95</v>
      </c>
      <c r="C233" s="100">
        <v>488.75</v>
      </c>
      <c r="D233" s="101">
        <v>2780.54</v>
      </c>
      <c r="E233" s="101">
        <v>2780.54</v>
      </c>
      <c r="F233" s="101">
        <v>2780.54</v>
      </c>
      <c r="G233" s="102">
        <v>2780.54</v>
      </c>
    </row>
    <row r="234" spans="1:7" x14ac:dyDescent="0.25">
      <c r="A234" s="48">
        <v>3232</v>
      </c>
      <c r="B234" s="41" t="s">
        <v>190</v>
      </c>
      <c r="C234" s="100">
        <v>3885.38</v>
      </c>
      <c r="D234" s="101">
        <v>3450.79</v>
      </c>
      <c r="E234" s="101">
        <v>3450.79</v>
      </c>
      <c r="F234" s="101">
        <v>3450.79</v>
      </c>
      <c r="G234" s="102" t="s">
        <v>222</v>
      </c>
    </row>
    <row r="235" spans="1:7" x14ac:dyDescent="0.25">
      <c r="A235" s="48">
        <v>3234</v>
      </c>
      <c r="B235" s="41" t="s">
        <v>97</v>
      </c>
      <c r="C235" s="100">
        <v>897.64</v>
      </c>
      <c r="D235" s="101">
        <v>1911.21</v>
      </c>
      <c r="E235" s="101">
        <v>1911.21</v>
      </c>
      <c r="F235" s="101">
        <v>1911.21</v>
      </c>
      <c r="G235" s="102">
        <v>1911.21</v>
      </c>
    </row>
    <row r="236" spans="1:7" x14ac:dyDescent="0.25">
      <c r="A236" s="48">
        <v>3235</v>
      </c>
      <c r="B236" s="41" t="s">
        <v>98</v>
      </c>
      <c r="C236" s="100">
        <v>80.09</v>
      </c>
      <c r="D236" s="101">
        <v>929.06</v>
      </c>
      <c r="E236" s="101">
        <v>929.06</v>
      </c>
      <c r="F236" s="101">
        <v>929.06</v>
      </c>
      <c r="G236" s="102">
        <v>929.06899999999996</v>
      </c>
    </row>
    <row r="237" spans="1:7" x14ac:dyDescent="0.25">
      <c r="A237" s="48">
        <v>3236</v>
      </c>
      <c r="B237" s="41" t="s">
        <v>99</v>
      </c>
      <c r="C237" s="100">
        <v>101.3</v>
      </c>
      <c r="D237" s="101">
        <v>132.72</v>
      </c>
      <c r="E237" s="101">
        <v>132.72</v>
      </c>
      <c r="F237" s="101">
        <v>132.72</v>
      </c>
      <c r="G237" s="102">
        <v>132.72</v>
      </c>
    </row>
    <row r="238" spans="1:7" x14ac:dyDescent="0.25">
      <c r="A238" s="48">
        <v>3237</v>
      </c>
      <c r="B238" s="41" t="s">
        <v>100</v>
      </c>
      <c r="C238" s="100">
        <v>88.97</v>
      </c>
      <c r="D238" s="101">
        <v>1439.78</v>
      </c>
      <c r="E238" s="101">
        <v>1439.78</v>
      </c>
      <c r="F238" s="101">
        <v>1439.78</v>
      </c>
      <c r="G238" s="102">
        <v>1439.78</v>
      </c>
    </row>
    <row r="239" spans="1:7" x14ac:dyDescent="0.25">
      <c r="A239" s="48">
        <v>3238</v>
      </c>
      <c r="B239" s="41" t="s">
        <v>101</v>
      </c>
      <c r="C239" s="100">
        <v>134.33000000000001</v>
      </c>
      <c r="D239" s="101">
        <v>265.45</v>
      </c>
      <c r="E239" s="101">
        <v>265.45</v>
      </c>
      <c r="F239" s="101">
        <v>265.45</v>
      </c>
      <c r="G239" s="102">
        <v>265.45</v>
      </c>
    </row>
    <row r="240" spans="1:7" x14ac:dyDescent="0.25">
      <c r="A240" s="48">
        <v>3239</v>
      </c>
      <c r="B240" s="41" t="s">
        <v>102</v>
      </c>
      <c r="C240" s="100">
        <v>120.56</v>
      </c>
      <c r="D240" s="101">
        <v>1459.95</v>
      </c>
      <c r="E240" s="101">
        <v>1459.95</v>
      </c>
      <c r="F240" s="101">
        <v>1459.95</v>
      </c>
      <c r="G240" s="102">
        <v>1459.95</v>
      </c>
    </row>
    <row r="241" spans="1:7" ht="26.25" x14ac:dyDescent="0.25">
      <c r="A241" s="46">
        <v>329</v>
      </c>
      <c r="B241" s="47" t="s">
        <v>103</v>
      </c>
      <c r="C241" s="99">
        <v>909.02</v>
      </c>
      <c r="D241" s="99">
        <v>3307.32</v>
      </c>
      <c r="E241" s="99">
        <v>3307.32</v>
      </c>
      <c r="F241" s="99">
        <v>3307.32</v>
      </c>
      <c r="G241" s="99">
        <v>3307.32</v>
      </c>
    </row>
    <row r="242" spans="1:7" x14ac:dyDescent="0.25">
      <c r="A242" s="48">
        <v>3292</v>
      </c>
      <c r="B242" s="41" t="s">
        <v>197</v>
      </c>
      <c r="C242" s="100">
        <v>0</v>
      </c>
      <c r="D242" s="101">
        <v>0</v>
      </c>
      <c r="E242" s="101">
        <v>0</v>
      </c>
      <c r="F242" s="101">
        <v>0</v>
      </c>
      <c r="G242" s="102">
        <v>0</v>
      </c>
    </row>
    <row r="243" spans="1:7" x14ac:dyDescent="0.25">
      <c r="A243" s="48">
        <v>3293</v>
      </c>
      <c r="B243" s="41" t="s">
        <v>105</v>
      </c>
      <c r="C243" s="100">
        <v>714.06</v>
      </c>
      <c r="D243" s="101">
        <v>1353.77</v>
      </c>
      <c r="E243" s="101">
        <v>1353.77</v>
      </c>
      <c r="F243" s="101">
        <v>1353.77</v>
      </c>
      <c r="G243" s="102">
        <v>1353.77</v>
      </c>
    </row>
    <row r="244" spans="1:7" x14ac:dyDescent="0.25">
      <c r="A244" s="48">
        <v>3294</v>
      </c>
      <c r="B244" s="41" t="s">
        <v>191</v>
      </c>
      <c r="C244" s="100">
        <v>114.04</v>
      </c>
      <c r="D244" s="101">
        <v>135.38</v>
      </c>
      <c r="E244" s="101">
        <v>135.38</v>
      </c>
      <c r="F244" s="101">
        <v>135.38</v>
      </c>
      <c r="G244" s="102">
        <v>135.38</v>
      </c>
    </row>
    <row r="245" spans="1:7" x14ac:dyDescent="0.25">
      <c r="A245" s="48">
        <v>3295</v>
      </c>
      <c r="B245" s="41" t="s">
        <v>192</v>
      </c>
      <c r="C245" s="100">
        <v>80.92</v>
      </c>
      <c r="D245" s="101">
        <v>398.17</v>
      </c>
      <c r="E245" s="101">
        <v>398.17</v>
      </c>
      <c r="F245" s="101">
        <v>398.17</v>
      </c>
      <c r="G245" s="102">
        <v>398.17</v>
      </c>
    </row>
    <row r="246" spans="1:7" ht="26.25" x14ac:dyDescent="0.25">
      <c r="A246" s="48">
        <v>3299</v>
      </c>
      <c r="B246" s="41" t="s">
        <v>207</v>
      </c>
      <c r="C246" s="100">
        <v>0</v>
      </c>
      <c r="D246" s="101">
        <v>1420</v>
      </c>
      <c r="E246" s="101">
        <v>1420</v>
      </c>
      <c r="F246" s="101">
        <v>1420</v>
      </c>
      <c r="G246" s="102">
        <v>1420</v>
      </c>
    </row>
    <row r="247" spans="1:7" x14ac:dyDescent="0.25">
      <c r="A247" s="42">
        <v>34</v>
      </c>
      <c r="B247" s="54" t="s">
        <v>108</v>
      </c>
      <c r="C247" s="107">
        <f>C248</f>
        <v>256.45999999999998</v>
      </c>
      <c r="D247" s="107">
        <v>199.08</v>
      </c>
      <c r="E247" s="107">
        <v>199.08</v>
      </c>
      <c r="F247" s="107">
        <v>199.08</v>
      </c>
      <c r="G247" s="107">
        <v>199.08</v>
      </c>
    </row>
    <row r="248" spans="1:7" x14ac:dyDescent="0.25">
      <c r="A248" s="46">
        <v>343</v>
      </c>
      <c r="B248" s="41" t="s">
        <v>109</v>
      </c>
      <c r="C248" s="100">
        <v>256.45999999999998</v>
      </c>
      <c r="D248" s="101">
        <v>199.08</v>
      </c>
      <c r="E248" s="101">
        <v>199.08</v>
      </c>
      <c r="F248" s="101">
        <v>199.08</v>
      </c>
      <c r="G248" s="102">
        <v>199.08</v>
      </c>
    </row>
    <row r="249" spans="1:7" ht="26.25" x14ac:dyDescent="0.25">
      <c r="A249" s="48">
        <v>3431</v>
      </c>
      <c r="B249" s="41" t="s">
        <v>110</v>
      </c>
      <c r="C249" s="100">
        <v>256.45999999999998</v>
      </c>
      <c r="D249" s="101">
        <v>199.08</v>
      </c>
      <c r="E249" s="101">
        <v>199.08</v>
      </c>
      <c r="F249" s="101">
        <v>199.08</v>
      </c>
      <c r="G249" s="102">
        <v>199.08</v>
      </c>
    </row>
    <row r="250" spans="1:7" ht="26.25" x14ac:dyDescent="0.25">
      <c r="A250" s="42">
        <v>37</v>
      </c>
      <c r="B250" s="54" t="s">
        <v>193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</row>
    <row r="251" spans="1:7" ht="26.25" x14ac:dyDescent="0.25">
      <c r="A251" s="48">
        <v>372</v>
      </c>
      <c r="B251" s="41" t="s">
        <v>165</v>
      </c>
      <c r="C251" s="100">
        <v>0</v>
      </c>
      <c r="D251" s="101">
        <v>0</v>
      </c>
      <c r="E251" s="101">
        <v>0</v>
      </c>
      <c r="F251" s="101">
        <v>0</v>
      </c>
      <c r="G251" s="102">
        <v>0</v>
      </c>
    </row>
    <row r="252" spans="1:7" ht="26.25" x14ac:dyDescent="0.25">
      <c r="A252" s="48">
        <v>3722</v>
      </c>
      <c r="B252" s="41" t="s">
        <v>165</v>
      </c>
      <c r="C252" s="100">
        <v>0</v>
      </c>
      <c r="D252" s="101">
        <v>0</v>
      </c>
      <c r="E252" s="101">
        <v>0</v>
      </c>
      <c r="F252" s="101">
        <v>0</v>
      </c>
      <c r="G252" s="102">
        <v>0</v>
      </c>
    </row>
    <row r="253" spans="1:7" ht="26.25" x14ac:dyDescent="0.25">
      <c r="A253" s="46">
        <v>4</v>
      </c>
      <c r="B253" s="47" t="s">
        <v>20</v>
      </c>
      <c r="C253" s="99">
        <v>0</v>
      </c>
      <c r="D253" s="101">
        <v>0</v>
      </c>
      <c r="E253" s="101">
        <v>0</v>
      </c>
      <c r="F253" s="101">
        <v>0</v>
      </c>
      <c r="G253" s="102">
        <v>0</v>
      </c>
    </row>
    <row r="254" spans="1:7" ht="26.25" x14ac:dyDescent="0.25">
      <c r="A254" s="46">
        <v>42</v>
      </c>
      <c r="B254" s="47" t="s">
        <v>44</v>
      </c>
      <c r="C254" s="99">
        <v>0</v>
      </c>
      <c r="D254" s="101">
        <v>0</v>
      </c>
      <c r="E254" s="101">
        <v>0</v>
      </c>
      <c r="F254" s="101">
        <v>0</v>
      </c>
      <c r="G254" s="102">
        <v>0</v>
      </c>
    </row>
    <row r="255" spans="1:7" ht="26.25" x14ac:dyDescent="0.25">
      <c r="A255" s="46">
        <v>424</v>
      </c>
      <c r="B255" s="47" t="s">
        <v>208</v>
      </c>
      <c r="C255" s="99">
        <v>0</v>
      </c>
      <c r="D255" s="101">
        <v>0</v>
      </c>
      <c r="E255" s="101">
        <v>0</v>
      </c>
      <c r="F255" s="101">
        <v>0</v>
      </c>
      <c r="G255" s="102">
        <v>0</v>
      </c>
    </row>
    <row r="256" spans="1:7" ht="26.25" x14ac:dyDescent="0.25">
      <c r="A256" s="48">
        <v>4241</v>
      </c>
      <c r="B256" s="41" t="s">
        <v>208</v>
      </c>
      <c r="C256" s="100">
        <v>0</v>
      </c>
      <c r="D256" s="101">
        <v>0</v>
      </c>
      <c r="E256" s="101">
        <v>0</v>
      </c>
      <c r="F256" s="101">
        <v>0</v>
      </c>
      <c r="G256" s="102">
        <v>0</v>
      </c>
    </row>
    <row r="257" spans="1:7" x14ac:dyDescent="0.25">
      <c r="A257" s="73" t="s">
        <v>51</v>
      </c>
      <c r="B257" s="72" t="s">
        <v>52</v>
      </c>
      <c r="C257" s="106">
        <v>20894.95</v>
      </c>
      <c r="D257" s="106">
        <f t="shared" ref="D257:G258" si="16">D258</f>
        <v>25965.360000000001</v>
      </c>
      <c r="E257" s="106">
        <f t="shared" si="16"/>
        <v>25965.360000000001</v>
      </c>
      <c r="F257" s="106">
        <f t="shared" si="16"/>
        <v>25965.360000000001</v>
      </c>
      <c r="G257" s="106">
        <f t="shared" si="16"/>
        <v>25965.360000000001</v>
      </c>
    </row>
    <row r="258" spans="1:7" x14ac:dyDescent="0.25">
      <c r="A258" s="42">
        <v>3</v>
      </c>
      <c r="B258" s="54" t="s">
        <v>16</v>
      </c>
      <c r="C258" s="107">
        <f>C259</f>
        <v>20894.95</v>
      </c>
      <c r="D258" s="107">
        <f t="shared" si="16"/>
        <v>25965.360000000001</v>
      </c>
      <c r="E258" s="107">
        <f t="shared" si="16"/>
        <v>25965.360000000001</v>
      </c>
      <c r="F258" s="107">
        <f t="shared" si="16"/>
        <v>25965.360000000001</v>
      </c>
      <c r="G258" s="107">
        <f t="shared" si="16"/>
        <v>25965.360000000001</v>
      </c>
    </row>
    <row r="259" spans="1:7" x14ac:dyDescent="0.25">
      <c r="A259" s="44">
        <v>32</v>
      </c>
      <c r="B259" s="45" t="s">
        <v>31</v>
      </c>
      <c r="C259" s="108">
        <v>20894.95</v>
      </c>
      <c r="D259" s="108">
        <f>D260+D263+D267+D271</f>
        <v>25965.360000000001</v>
      </c>
      <c r="E259" s="108">
        <f>E260+E263+E267+E271</f>
        <v>25965.360000000001</v>
      </c>
      <c r="F259" s="108">
        <f>F260+F263+F267+F271</f>
        <v>25965.360000000001</v>
      </c>
      <c r="G259" s="108">
        <f>G260+G263+G267+G271</f>
        <v>25965.360000000001</v>
      </c>
    </row>
    <row r="260" spans="1:7" x14ac:dyDescent="0.25">
      <c r="A260" s="46">
        <v>321</v>
      </c>
      <c r="B260" s="47" t="s">
        <v>86</v>
      </c>
      <c r="C260" s="99">
        <f>SUM(C261:C262)</f>
        <v>0</v>
      </c>
      <c r="D260" s="99">
        <f>SUM(D261:D262)</f>
        <v>0</v>
      </c>
      <c r="E260" s="99">
        <f>SUM(E261:E262)</f>
        <v>0</v>
      </c>
      <c r="F260" s="99">
        <f>SUM(F261:F262)</f>
        <v>0</v>
      </c>
      <c r="G260" s="99">
        <f>SUM(G261:G262)</f>
        <v>0</v>
      </c>
    </row>
    <row r="261" spans="1:7" x14ac:dyDescent="0.25">
      <c r="A261" s="48">
        <v>3211</v>
      </c>
      <c r="B261" s="41" t="s">
        <v>87</v>
      </c>
      <c r="C261" s="100">
        <v>0</v>
      </c>
      <c r="D261" s="101">
        <v>0</v>
      </c>
      <c r="E261" s="101">
        <v>0</v>
      </c>
      <c r="F261" s="101">
        <v>0</v>
      </c>
      <c r="G261" s="102">
        <v>0</v>
      </c>
    </row>
    <row r="262" spans="1:7" x14ac:dyDescent="0.25">
      <c r="A262" s="48">
        <v>3213</v>
      </c>
      <c r="B262" s="41" t="s">
        <v>88</v>
      </c>
      <c r="C262" s="100">
        <v>0</v>
      </c>
      <c r="D262" s="101">
        <v>0</v>
      </c>
      <c r="E262" s="101">
        <v>0</v>
      </c>
      <c r="F262" s="101">
        <v>0</v>
      </c>
      <c r="G262" s="102">
        <v>0</v>
      </c>
    </row>
    <row r="263" spans="1:7" x14ac:dyDescent="0.25">
      <c r="A263" s="46">
        <v>322</v>
      </c>
      <c r="B263" s="47" t="s">
        <v>80</v>
      </c>
      <c r="C263" s="99">
        <f>SUM(C264:C266)</f>
        <v>0</v>
      </c>
      <c r="D263" s="99">
        <f>SUM(D264:D266)</f>
        <v>1447.74</v>
      </c>
      <c r="E263" s="99">
        <f>SUM(E264:E266)</f>
        <v>1447.74</v>
      </c>
      <c r="F263" s="99">
        <f>SUM(F264:F266)</f>
        <v>1447.74</v>
      </c>
      <c r="G263" s="99">
        <f>SUM(G264:G266)</f>
        <v>1447.74</v>
      </c>
    </row>
    <row r="264" spans="1:7" x14ac:dyDescent="0.25">
      <c r="A264" s="48">
        <v>3221</v>
      </c>
      <c r="B264" s="41" t="s">
        <v>90</v>
      </c>
      <c r="C264" s="100">
        <v>0</v>
      </c>
      <c r="D264" s="101">
        <v>1447.74</v>
      </c>
      <c r="E264" s="101">
        <v>1447.74</v>
      </c>
      <c r="F264" s="101">
        <v>1447.74</v>
      </c>
      <c r="G264" s="102">
        <v>1447.74</v>
      </c>
    </row>
    <row r="265" spans="1:7" ht="26.25" x14ac:dyDescent="0.25">
      <c r="A265" s="48">
        <v>3224</v>
      </c>
      <c r="B265" s="41" t="s">
        <v>111</v>
      </c>
      <c r="C265" s="100">
        <v>0</v>
      </c>
      <c r="D265" s="101">
        <v>0</v>
      </c>
      <c r="E265" s="101">
        <v>0</v>
      </c>
      <c r="F265" s="101"/>
      <c r="G265" s="102"/>
    </row>
    <row r="266" spans="1:7" x14ac:dyDescent="0.25">
      <c r="A266" s="48">
        <v>3225</v>
      </c>
      <c r="B266" s="41" t="s">
        <v>92</v>
      </c>
      <c r="C266" s="100">
        <v>0</v>
      </c>
      <c r="D266" s="101">
        <v>0</v>
      </c>
      <c r="E266" s="101">
        <v>0</v>
      </c>
      <c r="F266" s="101"/>
      <c r="G266" s="102"/>
    </row>
    <row r="267" spans="1:7" x14ac:dyDescent="0.25">
      <c r="A267" s="46">
        <v>323</v>
      </c>
      <c r="B267" s="47" t="s">
        <v>94</v>
      </c>
      <c r="C267" s="99">
        <f>SUM(C268:C270)</f>
        <v>0</v>
      </c>
      <c r="D267" s="99">
        <f>SUM(D268:D270)</f>
        <v>0</v>
      </c>
      <c r="E267" s="99">
        <f>SUM(E268:E270)</f>
        <v>0</v>
      </c>
      <c r="F267" s="99">
        <f>SUM(F268:F270)</f>
        <v>0</v>
      </c>
      <c r="G267" s="99">
        <f>SUM(G268:G270)</f>
        <v>0</v>
      </c>
    </row>
    <row r="268" spans="1:7" x14ac:dyDescent="0.25">
      <c r="A268" s="48">
        <v>3231</v>
      </c>
      <c r="B268" s="41" t="s">
        <v>95</v>
      </c>
      <c r="C268" s="100">
        <v>0</v>
      </c>
      <c r="D268" s="101">
        <v>0</v>
      </c>
      <c r="E268" s="101">
        <v>0</v>
      </c>
      <c r="F268" s="101">
        <v>0</v>
      </c>
      <c r="G268" s="102">
        <v>0</v>
      </c>
    </row>
    <row r="269" spans="1:7" x14ac:dyDescent="0.25">
      <c r="A269" s="48">
        <v>3232</v>
      </c>
      <c r="B269" s="41" t="s">
        <v>112</v>
      </c>
      <c r="C269" s="100">
        <v>0</v>
      </c>
      <c r="D269" s="101">
        <v>0</v>
      </c>
      <c r="E269" s="101">
        <v>0</v>
      </c>
      <c r="F269" s="101">
        <v>0</v>
      </c>
      <c r="G269" s="102">
        <v>0</v>
      </c>
    </row>
    <row r="270" spans="1:7" x14ac:dyDescent="0.25">
      <c r="A270" s="48">
        <v>3239</v>
      </c>
      <c r="B270" s="41" t="s">
        <v>102</v>
      </c>
      <c r="C270" s="100">
        <v>0</v>
      </c>
      <c r="D270" s="101">
        <v>0</v>
      </c>
      <c r="E270" s="101">
        <v>0</v>
      </c>
      <c r="F270" s="101">
        <v>0</v>
      </c>
      <c r="G270" s="102">
        <v>0</v>
      </c>
    </row>
    <row r="271" spans="1:7" ht="26.25" x14ac:dyDescent="0.25">
      <c r="A271" s="46">
        <v>329</v>
      </c>
      <c r="B271" s="47" t="s">
        <v>103</v>
      </c>
      <c r="C271" s="99">
        <v>20894.95</v>
      </c>
      <c r="D271" s="99">
        <f>SUM(D272:D273)</f>
        <v>24517.62</v>
      </c>
      <c r="E271" s="99">
        <f>SUM(E272:E273)</f>
        <v>24517.62</v>
      </c>
      <c r="F271" s="99">
        <f>SUM(F272:F273)</f>
        <v>24517.62</v>
      </c>
      <c r="G271" s="99">
        <f>SUM(G272:G273)</f>
        <v>24517.62</v>
      </c>
    </row>
    <row r="272" spans="1:7" x14ac:dyDescent="0.25">
      <c r="A272" s="66">
        <v>3292</v>
      </c>
      <c r="B272" s="41" t="s">
        <v>104</v>
      </c>
      <c r="C272" s="100">
        <v>2038.62</v>
      </c>
      <c r="D272" s="101">
        <v>1990.84</v>
      </c>
      <c r="E272" s="101">
        <v>1990.84</v>
      </c>
      <c r="F272" s="101">
        <v>1990.84</v>
      </c>
      <c r="G272" s="102">
        <v>1990.84</v>
      </c>
    </row>
    <row r="273" spans="1:7" ht="26.25" x14ac:dyDescent="0.25">
      <c r="A273" s="48">
        <v>3299</v>
      </c>
      <c r="B273" s="41" t="s">
        <v>103</v>
      </c>
      <c r="C273" s="100">
        <v>18856.330000000002</v>
      </c>
      <c r="D273" s="101">
        <v>22526.78</v>
      </c>
      <c r="E273" s="101">
        <v>22526.78</v>
      </c>
      <c r="F273" s="101">
        <v>22526.78</v>
      </c>
      <c r="G273" s="102">
        <v>22526.78</v>
      </c>
    </row>
    <row r="274" spans="1:7" x14ac:dyDescent="0.25">
      <c r="A274" s="73" t="s">
        <v>46</v>
      </c>
      <c r="B274" s="72" t="s">
        <v>210</v>
      </c>
      <c r="C274" s="106">
        <v>63305.91</v>
      </c>
      <c r="D274" s="106">
        <v>55411.78</v>
      </c>
      <c r="E274" s="106">
        <v>55411.78</v>
      </c>
      <c r="F274" s="106">
        <v>55411.78</v>
      </c>
      <c r="G274" s="106">
        <v>55411.78</v>
      </c>
    </row>
    <row r="275" spans="1:7" x14ac:dyDescent="0.25">
      <c r="A275" s="42">
        <v>3</v>
      </c>
      <c r="B275" s="54" t="s">
        <v>16</v>
      </c>
      <c r="C275" s="107">
        <f>C276</f>
        <v>477.8</v>
      </c>
      <c r="D275" s="107">
        <v>55411.78</v>
      </c>
      <c r="E275" s="107">
        <v>55411.78</v>
      </c>
      <c r="F275" s="107">
        <v>55411.78</v>
      </c>
      <c r="G275" s="107">
        <v>55411.78</v>
      </c>
    </row>
    <row r="276" spans="1:7" x14ac:dyDescent="0.25">
      <c r="A276" s="44">
        <v>32</v>
      </c>
      <c r="B276" s="45" t="s">
        <v>31</v>
      </c>
      <c r="C276" s="108">
        <v>477.8</v>
      </c>
      <c r="D276" s="108">
        <v>55411.78</v>
      </c>
      <c r="E276" s="108">
        <v>55411.78</v>
      </c>
      <c r="F276" s="108">
        <v>55411.78</v>
      </c>
      <c r="G276" s="108">
        <v>55411.78</v>
      </c>
    </row>
    <row r="277" spans="1:7" x14ac:dyDescent="0.25">
      <c r="A277" s="46">
        <v>321</v>
      </c>
      <c r="B277" s="47" t="s">
        <v>196</v>
      </c>
      <c r="C277" s="99">
        <f>SUM(C278:C280)</f>
        <v>477.8</v>
      </c>
      <c r="D277" s="99">
        <v>265.45</v>
      </c>
      <c r="E277" s="99">
        <v>265.45</v>
      </c>
      <c r="F277" s="99">
        <v>265.45</v>
      </c>
      <c r="G277" s="99">
        <v>265.45</v>
      </c>
    </row>
    <row r="278" spans="1:7" x14ac:dyDescent="0.25">
      <c r="A278" s="48">
        <v>3211</v>
      </c>
      <c r="B278" s="41" t="s">
        <v>87</v>
      </c>
      <c r="C278" s="100">
        <v>477.8</v>
      </c>
      <c r="D278" s="100">
        <v>265.45</v>
      </c>
      <c r="E278" s="100">
        <v>265.45</v>
      </c>
      <c r="F278" s="100">
        <v>265.45</v>
      </c>
      <c r="G278" s="100">
        <v>265.45</v>
      </c>
    </row>
    <row r="279" spans="1:7" x14ac:dyDescent="0.25">
      <c r="A279" s="48">
        <v>3213</v>
      </c>
      <c r="B279" s="41" t="s">
        <v>88</v>
      </c>
      <c r="C279" s="99">
        <v>0</v>
      </c>
      <c r="D279" s="99">
        <v>0</v>
      </c>
      <c r="E279" s="99">
        <v>0</v>
      </c>
      <c r="F279" s="99">
        <v>0</v>
      </c>
      <c r="G279" s="99">
        <v>0</v>
      </c>
    </row>
    <row r="280" spans="1:7" x14ac:dyDescent="0.25">
      <c r="A280" s="48">
        <v>3214</v>
      </c>
      <c r="B280" s="41" t="s">
        <v>89</v>
      </c>
      <c r="C280" s="100">
        <v>0</v>
      </c>
      <c r="D280" s="99">
        <v>0</v>
      </c>
      <c r="E280" s="99">
        <v>0</v>
      </c>
      <c r="F280" s="99">
        <v>0</v>
      </c>
      <c r="G280" s="99">
        <v>0</v>
      </c>
    </row>
    <row r="281" spans="1:7" x14ac:dyDescent="0.25">
      <c r="A281" s="42">
        <v>3</v>
      </c>
      <c r="B281" s="54" t="s">
        <v>16</v>
      </c>
      <c r="C281" s="107">
        <v>62828.11</v>
      </c>
      <c r="D281" s="107">
        <v>55146.33</v>
      </c>
      <c r="E281" s="107">
        <v>0</v>
      </c>
      <c r="F281" s="107">
        <v>0</v>
      </c>
      <c r="G281" s="107">
        <v>0</v>
      </c>
    </row>
    <row r="282" spans="1:7" x14ac:dyDescent="0.25">
      <c r="A282" s="44">
        <v>32</v>
      </c>
      <c r="B282" s="45" t="s">
        <v>31</v>
      </c>
      <c r="C282" s="108">
        <v>59111.91</v>
      </c>
      <c r="D282" s="108">
        <v>55146.33</v>
      </c>
      <c r="E282" s="108">
        <v>0</v>
      </c>
      <c r="F282" s="108">
        <v>0</v>
      </c>
      <c r="G282" s="108">
        <v>0</v>
      </c>
    </row>
    <row r="283" spans="1:7" x14ac:dyDescent="0.25">
      <c r="A283" s="46">
        <v>322</v>
      </c>
      <c r="B283" s="47" t="s">
        <v>80</v>
      </c>
      <c r="C283" s="99">
        <v>3715.95</v>
      </c>
      <c r="D283" s="99">
        <v>2720.82</v>
      </c>
      <c r="E283" s="99">
        <v>2720.82</v>
      </c>
      <c r="F283" s="99">
        <v>2720.82</v>
      </c>
      <c r="G283" s="99">
        <v>2720.82</v>
      </c>
    </row>
    <row r="284" spans="1:7" x14ac:dyDescent="0.25">
      <c r="A284" s="48">
        <v>3221</v>
      </c>
      <c r="B284" s="41" t="s">
        <v>90</v>
      </c>
      <c r="C284" s="100">
        <v>1513.72</v>
      </c>
      <c r="D284" s="101">
        <v>1327.23</v>
      </c>
      <c r="E284" s="101">
        <v>1327.23</v>
      </c>
      <c r="F284" s="101">
        <v>1327.23</v>
      </c>
      <c r="G284" s="102">
        <v>1327.23</v>
      </c>
    </row>
    <row r="285" spans="1:7" x14ac:dyDescent="0.25">
      <c r="A285" s="48">
        <v>3225</v>
      </c>
      <c r="B285" s="41" t="s">
        <v>92</v>
      </c>
      <c r="C285" s="100">
        <v>2202.48</v>
      </c>
      <c r="D285" s="101">
        <v>1393.59</v>
      </c>
      <c r="E285" s="101">
        <v>1393.59</v>
      </c>
      <c r="F285" s="101">
        <v>1393.59</v>
      </c>
      <c r="G285" s="102">
        <v>1393.59</v>
      </c>
    </row>
    <row r="286" spans="1:7" x14ac:dyDescent="0.25">
      <c r="A286" s="46">
        <v>323</v>
      </c>
      <c r="B286" s="47" t="s">
        <v>94</v>
      </c>
      <c r="C286" s="99">
        <v>12428.99</v>
      </c>
      <c r="D286" s="99">
        <f>SUM(D287:D290)</f>
        <v>4910.74</v>
      </c>
      <c r="E286" s="99">
        <f>SUM(E287:E290)</f>
        <v>4910.74</v>
      </c>
      <c r="F286" s="99">
        <f>SUM(F287:F290)</f>
        <v>4910.74</v>
      </c>
      <c r="G286" s="99">
        <f>SUM(G287:G290)</f>
        <v>4910.74</v>
      </c>
    </row>
    <row r="287" spans="1:7" x14ac:dyDescent="0.25">
      <c r="A287" s="48">
        <v>3231</v>
      </c>
      <c r="B287" s="41" t="s">
        <v>95</v>
      </c>
      <c r="C287" s="100">
        <v>0</v>
      </c>
      <c r="D287" s="101">
        <v>0</v>
      </c>
      <c r="E287" s="101">
        <v>0</v>
      </c>
      <c r="F287" s="101">
        <v>0</v>
      </c>
      <c r="G287" s="102">
        <v>0</v>
      </c>
    </row>
    <row r="288" spans="1:7" x14ac:dyDescent="0.25">
      <c r="A288" s="48">
        <v>3232</v>
      </c>
      <c r="B288" s="41" t="s">
        <v>112</v>
      </c>
      <c r="C288" s="100">
        <v>12428.99</v>
      </c>
      <c r="D288" s="101">
        <v>4910.74</v>
      </c>
      <c r="E288" s="101">
        <v>4910.74</v>
      </c>
      <c r="F288" s="101">
        <v>4910.74</v>
      </c>
      <c r="G288" s="102">
        <v>4910.74</v>
      </c>
    </row>
    <row r="289" spans="1:7" x14ac:dyDescent="0.25">
      <c r="A289" s="48">
        <v>3236</v>
      </c>
      <c r="B289" s="41" t="s">
        <v>99</v>
      </c>
      <c r="C289" s="100">
        <v>0</v>
      </c>
      <c r="D289" s="101">
        <v>0</v>
      </c>
      <c r="E289" s="101">
        <v>0</v>
      </c>
      <c r="F289" s="101">
        <v>0</v>
      </c>
      <c r="G289" s="102">
        <v>0</v>
      </c>
    </row>
    <row r="290" spans="1:7" x14ac:dyDescent="0.25">
      <c r="A290" s="48">
        <v>3239</v>
      </c>
      <c r="B290" s="41" t="s">
        <v>102</v>
      </c>
      <c r="C290" s="100">
        <v>0</v>
      </c>
      <c r="D290" s="101">
        <v>0</v>
      </c>
      <c r="E290" s="101">
        <v>0</v>
      </c>
      <c r="F290" s="101">
        <v>0</v>
      </c>
      <c r="G290" s="102">
        <v>0</v>
      </c>
    </row>
    <row r="291" spans="1:7" ht="26.25" x14ac:dyDescent="0.25">
      <c r="A291" s="46">
        <v>329</v>
      </c>
      <c r="B291" s="47" t="s">
        <v>103</v>
      </c>
      <c r="C291" s="99">
        <v>46682.93</v>
      </c>
      <c r="D291" s="99">
        <v>47514.77</v>
      </c>
      <c r="E291" s="99">
        <v>47514.77</v>
      </c>
      <c r="F291" s="99">
        <v>47514.77</v>
      </c>
      <c r="G291" s="99">
        <v>47514.77</v>
      </c>
    </row>
    <row r="292" spans="1:7" ht="26.25" x14ac:dyDescent="0.25">
      <c r="A292" s="48">
        <v>3299</v>
      </c>
      <c r="B292" s="41" t="s">
        <v>103</v>
      </c>
      <c r="C292" s="100">
        <v>0</v>
      </c>
      <c r="D292" s="100">
        <v>11679.61</v>
      </c>
      <c r="E292" s="100">
        <v>11679.61</v>
      </c>
      <c r="F292" s="100">
        <v>11679.61</v>
      </c>
      <c r="G292" s="100">
        <v>11679.61</v>
      </c>
    </row>
    <row r="293" spans="1:7" ht="26.25" x14ac:dyDescent="0.25">
      <c r="A293" s="48">
        <v>3299</v>
      </c>
      <c r="B293" s="41" t="s">
        <v>103</v>
      </c>
      <c r="C293" s="100">
        <v>46682.93</v>
      </c>
      <c r="D293" s="101">
        <v>35835.160000000003</v>
      </c>
      <c r="E293" s="101">
        <v>35835.160000000003</v>
      </c>
      <c r="F293" s="101">
        <v>35835.160000000003</v>
      </c>
      <c r="G293" s="102">
        <v>35835.160000000003</v>
      </c>
    </row>
    <row r="294" spans="1:7" x14ac:dyDescent="0.25">
      <c r="A294" s="73" t="s">
        <v>53</v>
      </c>
      <c r="B294" s="72" t="s">
        <v>54</v>
      </c>
      <c r="C294" s="106">
        <v>0</v>
      </c>
      <c r="D294" s="106">
        <f t="shared" ref="D294:F295" si="17">D295</f>
        <v>2452.98</v>
      </c>
      <c r="E294" s="106">
        <v>2452.98</v>
      </c>
      <c r="F294" s="106">
        <v>2452.98</v>
      </c>
      <c r="G294" s="106">
        <v>2452.98</v>
      </c>
    </row>
    <row r="295" spans="1:7" x14ac:dyDescent="0.25">
      <c r="A295" s="42">
        <v>3</v>
      </c>
      <c r="B295" s="54" t="s">
        <v>16</v>
      </c>
      <c r="C295" s="107">
        <f>C296</f>
        <v>0</v>
      </c>
      <c r="D295" s="107">
        <v>2452.98</v>
      </c>
      <c r="E295" s="107">
        <f t="shared" si="17"/>
        <v>2452.98</v>
      </c>
      <c r="F295" s="107">
        <f t="shared" si="17"/>
        <v>2452.98</v>
      </c>
      <c r="G295" s="107">
        <v>2452.98</v>
      </c>
    </row>
    <row r="296" spans="1:7" x14ac:dyDescent="0.25">
      <c r="A296" s="44">
        <v>32</v>
      </c>
      <c r="B296" s="45" t="s">
        <v>31</v>
      </c>
      <c r="C296" s="108">
        <f>C297</f>
        <v>0</v>
      </c>
      <c r="D296" s="108">
        <v>2452.98</v>
      </c>
      <c r="E296" s="108">
        <v>2452.98</v>
      </c>
      <c r="F296" s="108">
        <v>2452.98</v>
      </c>
      <c r="G296" s="108">
        <v>2452.98</v>
      </c>
    </row>
    <row r="297" spans="1:7" ht="26.25" x14ac:dyDescent="0.25">
      <c r="A297" s="46">
        <v>329</v>
      </c>
      <c r="B297" s="47" t="s">
        <v>103</v>
      </c>
      <c r="C297" s="99">
        <v>0</v>
      </c>
      <c r="D297" s="99">
        <f>D299</f>
        <v>2030.66</v>
      </c>
      <c r="E297" s="99">
        <f>E299</f>
        <v>2030.66</v>
      </c>
      <c r="F297" s="99">
        <f>F299</f>
        <v>2030.66</v>
      </c>
      <c r="G297" s="99">
        <f>G299</f>
        <v>2030.66</v>
      </c>
    </row>
    <row r="298" spans="1:7" x14ac:dyDescent="0.25">
      <c r="A298" s="48">
        <v>3225</v>
      </c>
      <c r="B298" s="41" t="s">
        <v>223</v>
      </c>
      <c r="C298" s="99"/>
      <c r="D298" s="100">
        <v>422.32</v>
      </c>
      <c r="E298" s="100">
        <v>422.32</v>
      </c>
      <c r="F298" s="100">
        <v>422.32</v>
      </c>
      <c r="G298" s="100">
        <v>422.32</v>
      </c>
    </row>
    <row r="299" spans="1:7" ht="26.25" x14ac:dyDescent="0.25">
      <c r="A299" s="48">
        <v>3299</v>
      </c>
      <c r="B299" s="41" t="s">
        <v>103</v>
      </c>
      <c r="C299" s="100">
        <v>0</v>
      </c>
      <c r="D299" s="101">
        <v>2030.66</v>
      </c>
      <c r="E299" s="101">
        <v>2030.66</v>
      </c>
      <c r="F299" s="101">
        <v>2030.66</v>
      </c>
      <c r="G299" s="102">
        <v>2030.66</v>
      </c>
    </row>
    <row r="300" spans="1:7" ht="26.25" x14ac:dyDescent="0.25">
      <c r="A300" s="49" t="s">
        <v>155</v>
      </c>
      <c r="B300" s="62" t="s">
        <v>156</v>
      </c>
      <c r="C300" s="105">
        <v>1434002.94</v>
      </c>
      <c r="D300" s="105">
        <v>1281287.32</v>
      </c>
      <c r="E300" s="105">
        <v>1281287.32</v>
      </c>
      <c r="F300" s="105">
        <v>1281287.32</v>
      </c>
      <c r="G300" s="105">
        <v>1281287.32</v>
      </c>
    </row>
    <row r="301" spans="1:7" x14ac:dyDescent="0.25">
      <c r="A301" s="73" t="s">
        <v>46</v>
      </c>
      <c r="B301" s="72" t="s">
        <v>211</v>
      </c>
      <c r="C301" s="106">
        <v>1429846.53</v>
      </c>
      <c r="D301" s="106">
        <f t="shared" ref="D301" si="18">D302</f>
        <v>1276160.3900000001</v>
      </c>
      <c r="E301" s="106">
        <v>1276160.3899999999</v>
      </c>
      <c r="F301" s="106">
        <v>1276160.3899999999</v>
      </c>
      <c r="G301" s="106">
        <v>1276160.3899999999</v>
      </c>
    </row>
    <row r="302" spans="1:7" x14ac:dyDescent="0.25">
      <c r="A302" s="42">
        <v>3</v>
      </c>
      <c r="B302" s="43" t="s">
        <v>16</v>
      </c>
      <c r="C302" s="107">
        <v>1429846.53</v>
      </c>
      <c r="D302" s="107">
        <f>D303+D312</f>
        <v>1276160.3900000001</v>
      </c>
      <c r="E302" s="107">
        <v>1276160.3899999999</v>
      </c>
      <c r="F302" s="107">
        <v>1276160.3899999999</v>
      </c>
      <c r="G302" s="107">
        <v>1276160.3899999999</v>
      </c>
    </row>
    <row r="303" spans="1:7" x14ac:dyDescent="0.25">
      <c r="A303" s="44">
        <v>31</v>
      </c>
      <c r="B303" s="45" t="s">
        <v>19</v>
      </c>
      <c r="C303" s="108">
        <v>1359973.27</v>
      </c>
      <c r="D303" s="108">
        <f>D304+D308+D310</f>
        <v>1222862.83</v>
      </c>
      <c r="E303" s="108">
        <v>1222862.83</v>
      </c>
      <c r="F303" s="108">
        <v>1222862.83</v>
      </c>
      <c r="G303" s="108">
        <v>1222862.83</v>
      </c>
    </row>
    <row r="304" spans="1:7" x14ac:dyDescent="0.25">
      <c r="A304" s="46">
        <v>311</v>
      </c>
      <c r="B304" s="47" t="s">
        <v>133</v>
      </c>
      <c r="C304" s="99">
        <v>1126464.68</v>
      </c>
      <c r="D304" s="99">
        <f>SUM(D305:D307)</f>
        <v>1023853.2100000001</v>
      </c>
      <c r="E304" s="99">
        <f>SUM(E305:E307)</f>
        <v>1023853.2100000001</v>
      </c>
      <c r="F304" s="99">
        <f>SUM(F305:F307)</f>
        <v>1023853.2100000001</v>
      </c>
      <c r="G304" s="99">
        <f>SUM(G305:G307)</f>
        <v>1023853.2100000001</v>
      </c>
    </row>
    <row r="305" spans="1:8" x14ac:dyDescent="0.25">
      <c r="A305" s="48">
        <v>3111</v>
      </c>
      <c r="B305" s="41" t="s">
        <v>134</v>
      </c>
      <c r="C305" s="100">
        <v>1047116.41</v>
      </c>
      <c r="D305" s="101">
        <v>972671.05</v>
      </c>
      <c r="E305" s="101">
        <v>972671.05</v>
      </c>
      <c r="F305" s="101">
        <v>972671.05</v>
      </c>
      <c r="G305" s="102">
        <v>972671.05</v>
      </c>
    </row>
    <row r="306" spans="1:8" x14ac:dyDescent="0.25">
      <c r="A306" s="48">
        <v>3113</v>
      </c>
      <c r="B306" s="41" t="s">
        <v>157</v>
      </c>
      <c r="C306" s="100">
        <v>43317.37</v>
      </c>
      <c r="D306" s="101">
        <v>26918.31</v>
      </c>
      <c r="E306" s="101">
        <v>26918.31</v>
      </c>
      <c r="F306" s="101">
        <v>26918.31</v>
      </c>
      <c r="G306" s="102">
        <v>26918.31</v>
      </c>
      <c r="H306">
        <v>0</v>
      </c>
    </row>
    <row r="307" spans="1:8" x14ac:dyDescent="0.25">
      <c r="A307" s="48">
        <v>3114</v>
      </c>
      <c r="B307" s="41" t="s">
        <v>158</v>
      </c>
      <c r="C307" s="100">
        <v>36030.910000000003</v>
      </c>
      <c r="D307" s="101">
        <v>24263.85</v>
      </c>
      <c r="E307" s="101">
        <v>24263.85</v>
      </c>
      <c r="F307" s="101">
        <v>24263.85</v>
      </c>
      <c r="G307" s="102">
        <v>24263.85</v>
      </c>
    </row>
    <row r="308" spans="1:8" x14ac:dyDescent="0.25">
      <c r="A308" s="46">
        <v>312</v>
      </c>
      <c r="B308" s="47" t="s">
        <v>135</v>
      </c>
      <c r="C308" s="99">
        <v>48253.02</v>
      </c>
      <c r="D308" s="99">
        <f>D309</f>
        <v>29124.43</v>
      </c>
      <c r="E308" s="99">
        <v>29124.43</v>
      </c>
      <c r="F308" s="99">
        <f>F309</f>
        <v>29124.43</v>
      </c>
      <c r="G308" s="99">
        <f>G309</f>
        <v>29124.43</v>
      </c>
    </row>
    <row r="309" spans="1:8" x14ac:dyDescent="0.25">
      <c r="A309" s="48">
        <v>3121</v>
      </c>
      <c r="B309" s="41" t="s">
        <v>135</v>
      </c>
      <c r="C309" s="100">
        <v>48253.02</v>
      </c>
      <c r="D309" s="101">
        <v>29124.43</v>
      </c>
      <c r="E309" s="101">
        <v>29124.43</v>
      </c>
      <c r="F309" s="101">
        <v>29124.43</v>
      </c>
      <c r="G309" s="102">
        <v>29124.43</v>
      </c>
    </row>
    <row r="310" spans="1:8" x14ac:dyDescent="0.25">
      <c r="A310" s="46">
        <v>313</v>
      </c>
      <c r="B310" s="47" t="s">
        <v>136</v>
      </c>
      <c r="C310" s="99">
        <v>185255.57</v>
      </c>
      <c r="D310" s="99">
        <f>D311</f>
        <v>169885.19</v>
      </c>
      <c r="E310" s="99">
        <f>E311</f>
        <v>169885.19</v>
      </c>
      <c r="F310" s="99">
        <f>F311</f>
        <v>169885.19</v>
      </c>
      <c r="G310" s="99">
        <f>G311</f>
        <v>169885.19</v>
      </c>
    </row>
    <row r="311" spans="1:8" x14ac:dyDescent="0.25">
      <c r="A311" s="48">
        <v>3132</v>
      </c>
      <c r="B311" s="41" t="s">
        <v>137</v>
      </c>
      <c r="C311" s="100">
        <v>185255.57</v>
      </c>
      <c r="D311" s="101">
        <v>169885.19</v>
      </c>
      <c r="E311" s="101">
        <v>169885.19</v>
      </c>
      <c r="F311" s="101">
        <v>169885.19</v>
      </c>
      <c r="G311" s="102">
        <v>169885.19</v>
      </c>
    </row>
    <row r="312" spans="1:8" x14ac:dyDescent="0.25">
      <c r="A312" s="44">
        <v>32</v>
      </c>
      <c r="B312" s="45" t="s">
        <v>31</v>
      </c>
      <c r="C312" s="108">
        <v>69873.259999999995</v>
      </c>
      <c r="D312" s="108">
        <f>D313+D315</f>
        <v>53297.56</v>
      </c>
      <c r="E312" s="108">
        <v>53297.56</v>
      </c>
      <c r="F312" s="108">
        <v>53297.56</v>
      </c>
      <c r="G312" s="108">
        <v>53297.56</v>
      </c>
    </row>
    <row r="313" spans="1:8" x14ac:dyDescent="0.25">
      <c r="A313" s="46">
        <v>321</v>
      </c>
      <c r="B313" s="47" t="s">
        <v>86</v>
      </c>
      <c r="C313" s="99">
        <v>66423.820000000007</v>
      </c>
      <c r="D313" s="99">
        <f>D314</f>
        <v>48519.54</v>
      </c>
      <c r="E313" s="99">
        <f>E314</f>
        <v>48519.54</v>
      </c>
      <c r="F313" s="99">
        <f>F314</f>
        <v>48519.54</v>
      </c>
      <c r="G313" s="99">
        <f>G314</f>
        <v>48519.54</v>
      </c>
    </row>
    <row r="314" spans="1:8" x14ac:dyDescent="0.25">
      <c r="A314" s="48">
        <v>3212</v>
      </c>
      <c r="B314" s="41" t="s">
        <v>138</v>
      </c>
      <c r="C314" s="100">
        <v>66423.820000000007</v>
      </c>
      <c r="D314" s="101">
        <v>48519.54</v>
      </c>
      <c r="E314" s="101">
        <v>48519.54</v>
      </c>
      <c r="F314" s="101">
        <v>48519.54</v>
      </c>
      <c r="G314" s="102">
        <v>48519.54</v>
      </c>
    </row>
    <row r="315" spans="1:8" ht="26.25" x14ac:dyDescent="0.25">
      <c r="A315" s="46">
        <v>329</v>
      </c>
      <c r="B315" s="47" t="s">
        <v>103</v>
      </c>
      <c r="C315" s="99">
        <v>3449.44</v>
      </c>
      <c r="D315" s="99">
        <f>D316</f>
        <v>4778.0200000000004</v>
      </c>
      <c r="E315" s="99">
        <f>E316</f>
        <v>4778.0200000000004</v>
      </c>
      <c r="F315" s="99">
        <f>F316</f>
        <v>4778.0200000000004</v>
      </c>
      <c r="G315" s="99">
        <f>G316</f>
        <v>4778.0200000000004</v>
      </c>
    </row>
    <row r="316" spans="1:8" x14ac:dyDescent="0.25">
      <c r="A316" s="48">
        <v>3295</v>
      </c>
      <c r="B316" s="41" t="s">
        <v>107</v>
      </c>
      <c r="C316" s="100">
        <v>3449.44</v>
      </c>
      <c r="D316" s="101">
        <v>4778.0200000000004</v>
      </c>
      <c r="E316" s="101">
        <v>4778.0200000000004</v>
      </c>
      <c r="F316" s="101">
        <v>4778.0200000000004</v>
      </c>
      <c r="G316" s="102">
        <v>4778.0200000000004</v>
      </c>
    </row>
    <row r="317" spans="1:8" ht="15" customHeight="1" x14ac:dyDescent="0.25">
      <c r="A317" s="74" t="s">
        <v>49</v>
      </c>
      <c r="B317" s="75" t="s">
        <v>224</v>
      </c>
      <c r="C317" s="106">
        <v>4156.3999999999996</v>
      </c>
      <c r="D317" s="106">
        <v>5126.93</v>
      </c>
      <c r="E317" s="106">
        <f t="shared" ref="E317:G317" si="19">E318</f>
        <v>5126.93</v>
      </c>
      <c r="F317" s="106">
        <f t="shared" si="19"/>
        <v>5126.93</v>
      </c>
      <c r="G317" s="106">
        <f t="shared" si="19"/>
        <v>5126.93</v>
      </c>
    </row>
    <row r="318" spans="1:8" x14ac:dyDescent="0.25">
      <c r="A318" s="42">
        <v>3</v>
      </c>
      <c r="B318" s="54" t="s">
        <v>16</v>
      </c>
      <c r="C318" s="107">
        <v>4156.3999999999996</v>
      </c>
      <c r="D318" s="107">
        <v>1529.23</v>
      </c>
      <c r="E318" s="107">
        <v>5126.93</v>
      </c>
      <c r="F318" s="107">
        <v>5126.93</v>
      </c>
      <c r="G318" s="107">
        <v>5126.93</v>
      </c>
    </row>
    <row r="319" spans="1:8" ht="30" customHeight="1" x14ac:dyDescent="0.25">
      <c r="A319" s="52">
        <v>31</v>
      </c>
      <c r="B319" s="39" t="s">
        <v>19</v>
      </c>
      <c r="C319" s="108">
        <v>4120.62</v>
      </c>
      <c r="D319" s="108">
        <v>5126.93</v>
      </c>
      <c r="E319" s="108">
        <v>4513.49</v>
      </c>
      <c r="F319" s="108">
        <v>4513.49</v>
      </c>
      <c r="G319" s="108">
        <v>4513.49</v>
      </c>
    </row>
    <row r="320" spans="1:8" ht="15" customHeight="1" x14ac:dyDescent="0.25">
      <c r="A320" s="46">
        <v>311</v>
      </c>
      <c r="B320" s="47" t="s">
        <v>225</v>
      </c>
      <c r="C320" s="99">
        <v>1354.59</v>
      </c>
      <c r="D320" s="99">
        <v>2735</v>
      </c>
      <c r="E320" s="99">
        <v>2735</v>
      </c>
      <c r="F320" s="99">
        <v>2735</v>
      </c>
      <c r="G320" s="99">
        <v>2735</v>
      </c>
    </row>
    <row r="321" spans="1:7" ht="15" customHeight="1" x14ac:dyDescent="0.25">
      <c r="A321" s="48">
        <v>3113</v>
      </c>
      <c r="B321" s="41" t="s">
        <v>227</v>
      </c>
      <c r="C321" s="99">
        <v>1354.59</v>
      </c>
      <c r="D321" s="100">
        <v>2735.15</v>
      </c>
      <c r="E321" s="100">
        <v>2735</v>
      </c>
      <c r="F321" s="100">
        <v>2735</v>
      </c>
      <c r="G321" s="100">
        <v>2735</v>
      </c>
    </row>
    <row r="322" spans="1:7" ht="15" customHeight="1" x14ac:dyDescent="0.25">
      <c r="A322" s="46">
        <v>312</v>
      </c>
      <c r="B322" s="41" t="s">
        <v>135</v>
      </c>
      <c r="C322" s="99">
        <v>2588.09</v>
      </c>
      <c r="D322" s="99">
        <v>1327.23</v>
      </c>
      <c r="E322" s="99">
        <v>1327.23</v>
      </c>
      <c r="F322" s="99">
        <v>1327.23</v>
      </c>
      <c r="G322" s="99">
        <v>1327.23</v>
      </c>
    </row>
    <row r="323" spans="1:7" ht="15" customHeight="1" x14ac:dyDescent="0.25">
      <c r="A323" s="48">
        <v>3121</v>
      </c>
      <c r="B323" s="41" t="s">
        <v>135</v>
      </c>
      <c r="C323" s="100">
        <v>2588.09</v>
      </c>
      <c r="D323" s="100">
        <v>1327.23</v>
      </c>
      <c r="E323" s="100">
        <v>1327.23</v>
      </c>
      <c r="F323" s="100">
        <v>1327.23</v>
      </c>
      <c r="G323" s="100">
        <v>1327.23</v>
      </c>
    </row>
    <row r="324" spans="1:7" ht="15" customHeight="1" x14ac:dyDescent="0.25">
      <c r="A324" s="46">
        <v>313</v>
      </c>
      <c r="B324" s="41" t="s">
        <v>228</v>
      </c>
      <c r="C324" s="99">
        <v>177.93</v>
      </c>
      <c r="D324" s="99">
        <v>451.26</v>
      </c>
      <c r="E324" s="99">
        <v>451.26</v>
      </c>
      <c r="F324" s="99">
        <v>451.26</v>
      </c>
      <c r="G324" s="99">
        <v>451.26</v>
      </c>
    </row>
    <row r="325" spans="1:7" ht="15" customHeight="1" x14ac:dyDescent="0.25">
      <c r="A325" s="48">
        <v>3132</v>
      </c>
      <c r="B325" s="41" t="s">
        <v>137</v>
      </c>
      <c r="C325" s="100">
        <v>177.93</v>
      </c>
      <c r="D325" s="100">
        <v>451.26</v>
      </c>
      <c r="E325" s="100">
        <v>451.26</v>
      </c>
      <c r="F325" s="100">
        <v>451.26</v>
      </c>
      <c r="G325" s="100">
        <v>451.26</v>
      </c>
    </row>
    <row r="326" spans="1:7" ht="15" customHeight="1" x14ac:dyDescent="0.25">
      <c r="A326" s="46">
        <v>32</v>
      </c>
      <c r="B326" s="47" t="s">
        <v>226</v>
      </c>
      <c r="C326" s="99">
        <v>35.79</v>
      </c>
      <c r="D326" s="99">
        <v>613.44000000000005</v>
      </c>
      <c r="E326" s="99">
        <v>613.44000000000005</v>
      </c>
      <c r="F326" s="99">
        <v>613.44000000000005</v>
      </c>
      <c r="G326" s="99">
        <v>613.44000000000005</v>
      </c>
    </row>
    <row r="327" spans="1:7" ht="15" customHeight="1" x14ac:dyDescent="0.25">
      <c r="A327" s="48">
        <v>3212</v>
      </c>
      <c r="B327" s="41" t="s">
        <v>138</v>
      </c>
      <c r="C327" s="100">
        <v>35.79</v>
      </c>
      <c r="D327" s="100">
        <v>613.44000000000005</v>
      </c>
      <c r="E327" s="100">
        <v>613.44000000000005</v>
      </c>
      <c r="F327" s="100">
        <v>613.44000000000005</v>
      </c>
      <c r="G327" s="100">
        <v>613.44000000000005</v>
      </c>
    </row>
    <row r="328" spans="1:7" ht="15" customHeight="1" x14ac:dyDescent="0.25">
      <c r="A328" s="48">
        <v>3238</v>
      </c>
      <c r="B328" s="41" t="s">
        <v>101</v>
      </c>
      <c r="C328" s="99">
        <v>0</v>
      </c>
      <c r="D328" s="100">
        <v>0</v>
      </c>
      <c r="E328" s="99">
        <v>0</v>
      </c>
      <c r="F328" s="99">
        <v>0</v>
      </c>
      <c r="G328" s="99">
        <v>0</v>
      </c>
    </row>
    <row r="329" spans="1:7" ht="15" customHeight="1" x14ac:dyDescent="0.25">
      <c r="A329" s="48">
        <v>3431</v>
      </c>
      <c r="B329" s="41" t="s">
        <v>110</v>
      </c>
      <c r="C329" s="99">
        <v>0</v>
      </c>
      <c r="D329" s="100">
        <v>0</v>
      </c>
      <c r="E329" s="99">
        <v>0</v>
      </c>
      <c r="F329" s="99">
        <v>0</v>
      </c>
      <c r="G329" s="99">
        <v>0</v>
      </c>
    </row>
    <row r="330" spans="1:7" ht="15" customHeight="1" x14ac:dyDescent="0.25">
      <c r="A330" s="48">
        <v>3722</v>
      </c>
      <c r="B330" s="41" t="s">
        <v>193</v>
      </c>
      <c r="C330" s="99">
        <v>0</v>
      </c>
      <c r="D330" s="100">
        <v>0</v>
      </c>
      <c r="E330" s="99">
        <v>0</v>
      </c>
      <c r="F330" s="99">
        <v>0</v>
      </c>
      <c r="G330" s="99">
        <v>0</v>
      </c>
    </row>
    <row r="331" spans="1:7" x14ac:dyDescent="0.25">
      <c r="A331" s="48"/>
      <c r="B331" s="41"/>
      <c r="C331" s="100">
        <v>0</v>
      </c>
      <c r="D331" s="101">
        <v>0</v>
      </c>
      <c r="E331" s="101">
        <v>0</v>
      </c>
      <c r="F331" s="101">
        <v>0</v>
      </c>
      <c r="G331" s="102">
        <v>0</v>
      </c>
    </row>
    <row r="332" spans="1:7" x14ac:dyDescent="0.25">
      <c r="A332" s="57" t="s">
        <v>173</v>
      </c>
      <c r="B332" s="57" t="s">
        <v>174</v>
      </c>
      <c r="C332" s="105">
        <v>51539.02</v>
      </c>
      <c r="D332" s="105">
        <v>68147.64</v>
      </c>
      <c r="E332" s="105">
        <v>68147.64</v>
      </c>
      <c r="F332" s="105">
        <v>68147.64</v>
      </c>
      <c r="G332" s="105">
        <v>68147.64</v>
      </c>
    </row>
    <row r="333" spans="1:7" x14ac:dyDescent="0.25">
      <c r="A333" s="76" t="s">
        <v>51</v>
      </c>
      <c r="B333" s="77" t="s">
        <v>52</v>
      </c>
      <c r="C333" s="106">
        <v>40750.9</v>
      </c>
      <c r="D333" s="106">
        <f>D334</f>
        <v>55990.31</v>
      </c>
      <c r="E333" s="106">
        <f>E334</f>
        <v>55990.31</v>
      </c>
      <c r="F333" s="106">
        <f>F334</f>
        <v>55990.310000000005</v>
      </c>
      <c r="G333" s="106">
        <f>G334</f>
        <v>55990.31</v>
      </c>
    </row>
    <row r="334" spans="1:7" x14ac:dyDescent="0.25">
      <c r="A334" s="51">
        <v>3</v>
      </c>
      <c r="B334" s="38" t="s">
        <v>16</v>
      </c>
      <c r="C334" s="107">
        <v>40750.9</v>
      </c>
      <c r="D334" s="107">
        <f>D335+D357</f>
        <v>55990.31</v>
      </c>
      <c r="E334" s="107">
        <f>E335+E357</f>
        <v>55990.31</v>
      </c>
      <c r="F334" s="107">
        <f>F335+F357</f>
        <v>55990.310000000005</v>
      </c>
      <c r="G334" s="107">
        <f>G335+G357</f>
        <v>55990.31</v>
      </c>
    </row>
    <row r="335" spans="1:7" x14ac:dyDescent="0.25">
      <c r="A335" s="52">
        <v>32</v>
      </c>
      <c r="B335" s="39" t="s">
        <v>31</v>
      </c>
      <c r="C335" s="108">
        <v>40750.9</v>
      </c>
      <c r="D335" s="108">
        <f>D336+D340+D347+D355</f>
        <v>55990.31</v>
      </c>
      <c r="E335" s="108">
        <f>E336+E340+E347+E355</f>
        <v>55990.31</v>
      </c>
      <c r="F335" s="108">
        <f>F336+F340+F347+F355</f>
        <v>55990.310000000005</v>
      </c>
      <c r="G335" s="108">
        <f>G336+G340+G347+G355</f>
        <v>55990.31</v>
      </c>
    </row>
    <row r="336" spans="1:7" x14ac:dyDescent="0.25">
      <c r="A336" s="53">
        <v>321</v>
      </c>
      <c r="B336" s="40" t="s">
        <v>86</v>
      </c>
      <c r="C336" s="99">
        <v>0</v>
      </c>
      <c r="D336" s="99">
        <f>SUM(D337:D339)</f>
        <v>132.72</v>
      </c>
      <c r="E336" s="99">
        <v>132.72</v>
      </c>
      <c r="F336" s="99">
        <v>132.72</v>
      </c>
      <c r="G336" s="99">
        <v>132.72</v>
      </c>
    </row>
    <row r="337" spans="1:7" x14ac:dyDescent="0.25">
      <c r="A337" s="67">
        <v>3211</v>
      </c>
      <c r="B337" s="41" t="s">
        <v>87</v>
      </c>
      <c r="C337" s="100"/>
      <c r="D337" s="101">
        <v>0</v>
      </c>
      <c r="E337" s="101">
        <v>0</v>
      </c>
      <c r="F337" s="101">
        <v>0</v>
      </c>
      <c r="G337" s="102">
        <v>0</v>
      </c>
    </row>
    <row r="338" spans="1:7" x14ac:dyDescent="0.25">
      <c r="A338" s="67">
        <v>3213</v>
      </c>
      <c r="B338" s="68" t="s">
        <v>88</v>
      </c>
      <c r="C338" s="100">
        <v>0</v>
      </c>
      <c r="D338" s="101">
        <v>132.72</v>
      </c>
      <c r="E338" s="101">
        <v>132.72</v>
      </c>
      <c r="F338" s="101">
        <v>132.72</v>
      </c>
      <c r="G338" s="102">
        <v>132.72</v>
      </c>
    </row>
    <row r="339" spans="1:7" x14ac:dyDescent="0.25">
      <c r="A339" s="48">
        <v>3214</v>
      </c>
      <c r="B339" s="41" t="s">
        <v>89</v>
      </c>
      <c r="C339" s="100"/>
      <c r="D339" s="101">
        <v>0</v>
      </c>
      <c r="E339" s="101">
        <v>0</v>
      </c>
      <c r="F339" s="101">
        <v>0</v>
      </c>
      <c r="G339" s="102">
        <v>0</v>
      </c>
    </row>
    <row r="340" spans="1:7" x14ac:dyDescent="0.25">
      <c r="A340" s="53">
        <v>322</v>
      </c>
      <c r="B340" s="40" t="s">
        <v>80</v>
      </c>
      <c r="C340" s="99">
        <v>40049.29</v>
      </c>
      <c r="D340" s="99">
        <f>SUM(D341:D346)</f>
        <v>50354.369999999995</v>
      </c>
      <c r="E340" s="99">
        <f>SUM(E341:E346)</f>
        <v>50354.369999999995</v>
      </c>
      <c r="F340" s="99">
        <v>50354.37</v>
      </c>
      <c r="G340" s="99">
        <f>SUM(G341:G346)</f>
        <v>50354.369999999995</v>
      </c>
    </row>
    <row r="341" spans="1:7" x14ac:dyDescent="0.25">
      <c r="A341" s="48">
        <v>3221</v>
      </c>
      <c r="B341" s="41" t="s">
        <v>90</v>
      </c>
      <c r="C341" s="100">
        <v>0</v>
      </c>
      <c r="D341" s="101">
        <v>1827.59</v>
      </c>
      <c r="E341" s="101">
        <v>1827.59</v>
      </c>
      <c r="F341" s="101">
        <v>1827.59</v>
      </c>
      <c r="G341" s="101">
        <v>1827.59</v>
      </c>
    </row>
    <row r="342" spans="1:7" x14ac:dyDescent="0.25">
      <c r="A342" s="48">
        <v>3222</v>
      </c>
      <c r="B342" s="41" t="s">
        <v>81</v>
      </c>
      <c r="C342" s="100">
        <v>39748.82</v>
      </c>
      <c r="D342" s="101">
        <v>43798.53</v>
      </c>
      <c r="E342" s="101">
        <v>43798.53</v>
      </c>
      <c r="F342" s="101">
        <v>43798.53</v>
      </c>
      <c r="G342" s="101">
        <v>43798.53</v>
      </c>
    </row>
    <row r="343" spans="1:7" x14ac:dyDescent="0.25">
      <c r="A343" s="48">
        <v>3223</v>
      </c>
      <c r="B343" s="41" t="s">
        <v>91</v>
      </c>
      <c r="C343" s="100">
        <v>300.47000000000003</v>
      </c>
      <c r="D343" s="101">
        <v>563.14</v>
      </c>
      <c r="E343" s="101">
        <v>563.14</v>
      </c>
      <c r="F343" s="101">
        <v>563.14</v>
      </c>
      <c r="G343" s="101">
        <v>563.14</v>
      </c>
    </row>
    <row r="344" spans="1:7" ht="26.25" x14ac:dyDescent="0.25">
      <c r="A344" s="48">
        <v>3224</v>
      </c>
      <c r="B344" s="41" t="s">
        <v>111</v>
      </c>
      <c r="C344" s="100">
        <v>0</v>
      </c>
      <c r="D344" s="101">
        <v>2654.46</v>
      </c>
      <c r="E344" s="101">
        <v>2654.46</v>
      </c>
      <c r="F344" s="101">
        <v>2654.46</v>
      </c>
      <c r="G344" s="101">
        <v>2654.46</v>
      </c>
    </row>
    <row r="345" spans="1:7" x14ac:dyDescent="0.25">
      <c r="A345" s="48">
        <v>3225</v>
      </c>
      <c r="B345" s="41" t="s">
        <v>92</v>
      </c>
      <c r="C345" s="100">
        <v>0</v>
      </c>
      <c r="D345" s="101">
        <v>1099.21</v>
      </c>
      <c r="E345" s="101">
        <v>1099.21</v>
      </c>
      <c r="F345" s="101">
        <v>1099.21</v>
      </c>
      <c r="G345" s="101">
        <v>1099.21</v>
      </c>
    </row>
    <row r="346" spans="1:7" ht="26.25" x14ac:dyDescent="0.25">
      <c r="A346" s="48">
        <v>3227</v>
      </c>
      <c r="B346" s="41" t="s">
        <v>93</v>
      </c>
      <c r="C346" s="100">
        <v>0</v>
      </c>
      <c r="D346" s="101">
        <v>411.44</v>
      </c>
      <c r="E346" s="101">
        <v>411.44</v>
      </c>
      <c r="F346" s="101">
        <v>411.44</v>
      </c>
      <c r="G346" s="101">
        <v>411.44</v>
      </c>
    </row>
    <row r="347" spans="1:7" x14ac:dyDescent="0.25">
      <c r="A347" s="53">
        <v>323</v>
      </c>
      <c r="B347" s="40" t="s">
        <v>94</v>
      </c>
      <c r="C347" s="99">
        <v>0</v>
      </c>
      <c r="D347" s="99">
        <v>3806.76</v>
      </c>
      <c r="E347" s="99">
        <v>3806.76</v>
      </c>
      <c r="F347" s="99">
        <v>3806.76</v>
      </c>
      <c r="G347" s="99">
        <v>3806.76</v>
      </c>
    </row>
    <row r="348" spans="1:7" x14ac:dyDescent="0.25">
      <c r="A348" s="48">
        <v>3231</v>
      </c>
      <c r="B348" s="41" t="s">
        <v>95</v>
      </c>
      <c r="C348" s="100">
        <v>0</v>
      </c>
      <c r="D348" s="101">
        <v>0</v>
      </c>
      <c r="E348" s="101">
        <v>0</v>
      </c>
      <c r="F348" s="101">
        <v>0</v>
      </c>
      <c r="G348" s="101">
        <v>0</v>
      </c>
    </row>
    <row r="349" spans="1:7" x14ac:dyDescent="0.25">
      <c r="A349" s="48">
        <v>3232</v>
      </c>
      <c r="B349" s="41" t="s">
        <v>112</v>
      </c>
      <c r="C349" s="100">
        <v>0</v>
      </c>
      <c r="D349" s="101">
        <v>676.89</v>
      </c>
      <c r="E349" s="101">
        <v>676.89</v>
      </c>
      <c r="F349" s="101">
        <v>676.89</v>
      </c>
      <c r="G349" s="101">
        <v>676.89</v>
      </c>
    </row>
    <row r="350" spans="1:7" x14ac:dyDescent="0.25">
      <c r="A350" s="48">
        <v>3234</v>
      </c>
      <c r="B350" s="41" t="s">
        <v>97</v>
      </c>
      <c r="C350" s="100">
        <v>0</v>
      </c>
      <c r="D350" s="101">
        <v>0</v>
      </c>
      <c r="E350" s="101">
        <v>0</v>
      </c>
      <c r="F350" s="101">
        <v>0</v>
      </c>
      <c r="G350" s="101">
        <v>0</v>
      </c>
    </row>
    <row r="351" spans="1:7" x14ac:dyDescent="0.25">
      <c r="A351" s="48">
        <v>3235</v>
      </c>
      <c r="B351" s="41" t="s">
        <v>98</v>
      </c>
      <c r="C351" s="100">
        <v>0</v>
      </c>
      <c r="D351" s="101">
        <v>475.41</v>
      </c>
      <c r="E351" s="101">
        <v>475.41</v>
      </c>
      <c r="F351" s="101">
        <v>475.41</v>
      </c>
      <c r="G351" s="101">
        <v>475.41</v>
      </c>
    </row>
    <row r="352" spans="1:7" x14ac:dyDescent="0.25">
      <c r="A352" s="48">
        <v>3236</v>
      </c>
      <c r="B352" s="41" t="s">
        <v>99</v>
      </c>
      <c r="C352" s="100">
        <v>0</v>
      </c>
      <c r="D352" s="101">
        <v>2654.46</v>
      </c>
      <c r="E352" s="101">
        <v>2654.46</v>
      </c>
      <c r="F352" s="101">
        <v>2654.46</v>
      </c>
      <c r="G352" s="101">
        <v>2654.46</v>
      </c>
    </row>
    <row r="353" spans="1:7" x14ac:dyDescent="0.25">
      <c r="A353" s="48">
        <v>3238</v>
      </c>
      <c r="B353" s="41" t="s">
        <v>101</v>
      </c>
      <c r="C353" s="100">
        <v>0</v>
      </c>
      <c r="D353" s="101">
        <v>0</v>
      </c>
      <c r="E353" s="101">
        <v>0</v>
      </c>
      <c r="F353" s="101">
        <v>0</v>
      </c>
      <c r="G353" s="101">
        <v>0</v>
      </c>
    </row>
    <row r="354" spans="1:7" x14ac:dyDescent="0.25">
      <c r="A354" s="48">
        <v>3239</v>
      </c>
      <c r="B354" s="41" t="s">
        <v>102</v>
      </c>
      <c r="C354" s="100">
        <v>0</v>
      </c>
      <c r="D354" s="101">
        <v>0</v>
      </c>
      <c r="E354" s="101">
        <v>0</v>
      </c>
      <c r="F354" s="101">
        <v>0</v>
      </c>
      <c r="G354" s="101">
        <v>0</v>
      </c>
    </row>
    <row r="355" spans="1:7" ht="26.25" x14ac:dyDescent="0.25">
      <c r="A355" s="46">
        <v>329</v>
      </c>
      <c r="B355" s="47" t="s">
        <v>103</v>
      </c>
      <c r="C355" s="99">
        <v>701.61</v>
      </c>
      <c r="D355" s="99">
        <f>D356</f>
        <v>1696.46</v>
      </c>
      <c r="E355" s="99">
        <f>E356</f>
        <v>1696.46</v>
      </c>
      <c r="F355" s="99">
        <f>F356</f>
        <v>1696.46</v>
      </c>
      <c r="G355" s="99">
        <f>G356</f>
        <v>1696.46</v>
      </c>
    </row>
    <row r="356" spans="1:7" x14ac:dyDescent="0.25">
      <c r="A356" s="48">
        <v>3293</v>
      </c>
      <c r="B356" s="41" t="s">
        <v>105</v>
      </c>
      <c r="C356" s="100">
        <v>701.61</v>
      </c>
      <c r="D356" s="101">
        <v>1696.46</v>
      </c>
      <c r="E356" s="101">
        <v>1696.46</v>
      </c>
      <c r="F356" s="101">
        <v>1696.46</v>
      </c>
      <c r="G356" s="101">
        <v>1696.46</v>
      </c>
    </row>
    <row r="357" spans="1:7" x14ac:dyDescent="0.25">
      <c r="A357" s="44">
        <v>34</v>
      </c>
      <c r="B357" s="45" t="s">
        <v>108</v>
      </c>
      <c r="C357" s="108">
        <f>C358</f>
        <v>0</v>
      </c>
      <c r="D357" s="108">
        <f t="shared" ref="D357:G358" si="20">D358</f>
        <v>0</v>
      </c>
      <c r="E357" s="108">
        <f t="shared" si="20"/>
        <v>0</v>
      </c>
      <c r="F357" s="108">
        <f t="shared" si="20"/>
        <v>0</v>
      </c>
      <c r="G357" s="108">
        <f t="shared" si="20"/>
        <v>0</v>
      </c>
    </row>
    <row r="358" spans="1:7" x14ac:dyDescent="0.25">
      <c r="A358" s="46">
        <v>343</v>
      </c>
      <c r="B358" s="47" t="s">
        <v>109</v>
      </c>
      <c r="C358" s="99">
        <f>C359</f>
        <v>0</v>
      </c>
      <c r="D358" s="99">
        <f t="shared" si="20"/>
        <v>0</v>
      </c>
      <c r="E358" s="99">
        <f t="shared" si="20"/>
        <v>0</v>
      </c>
      <c r="F358" s="99">
        <f t="shared" si="20"/>
        <v>0</v>
      </c>
      <c r="G358" s="99">
        <f t="shared" si="20"/>
        <v>0</v>
      </c>
    </row>
    <row r="359" spans="1:7" ht="26.25" x14ac:dyDescent="0.25">
      <c r="A359" s="48">
        <v>3431</v>
      </c>
      <c r="B359" s="41" t="s">
        <v>110</v>
      </c>
      <c r="C359" s="100">
        <v>0</v>
      </c>
      <c r="D359" s="101">
        <v>0</v>
      </c>
      <c r="E359" s="101">
        <v>0</v>
      </c>
      <c r="F359" s="101">
        <v>0</v>
      </c>
      <c r="G359" s="102">
        <v>0</v>
      </c>
    </row>
    <row r="360" spans="1:7" x14ac:dyDescent="0.25">
      <c r="A360" s="76" t="s">
        <v>46</v>
      </c>
      <c r="B360" s="77" t="s">
        <v>212</v>
      </c>
      <c r="C360" s="106">
        <v>10788.12</v>
      </c>
      <c r="D360" s="106">
        <f>D361</f>
        <v>12157.33</v>
      </c>
      <c r="E360" s="106">
        <f>E361</f>
        <v>12157.329999999998</v>
      </c>
      <c r="F360" s="106">
        <f>F361</f>
        <v>12157.329999999998</v>
      </c>
      <c r="G360" s="106">
        <f>G361</f>
        <v>12157.329999999998</v>
      </c>
    </row>
    <row r="361" spans="1:7" x14ac:dyDescent="0.25">
      <c r="A361" s="51">
        <v>3</v>
      </c>
      <c r="B361" s="38" t="s">
        <v>16</v>
      </c>
      <c r="C361" s="107">
        <v>10788.12</v>
      </c>
      <c r="D361" s="107">
        <v>12157.33</v>
      </c>
      <c r="E361" s="107">
        <f>E362+E381</f>
        <v>12157.329999999998</v>
      </c>
      <c r="F361" s="107">
        <f>F362+F381</f>
        <v>12157.329999999998</v>
      </c>
      <c r="G361" s="107">
        <f>G362+G381</f>
        <v>12157.329999999998</v>
      </c>
    </row>
    <row r="362" spans="1:7" x14ac:dyDescent="0.25">
      <c r="A362" s="52">
        <v>32</v>
      </c>
      <c r="B362" s="39" t="s">
        <v>31</v>
      </c>
      <c r="C362" s="108">
        <v>10788.12</v>
      </c>
      <c r="D362" s="108">
        <v>12157.33</v>
      </c>
      <c r="E362" s="108">
        <f>E363+E367+E374+E379</f>
        <v>12157.329999999998</v>
      </c>
      <c r="F362" s="108">
        <f>F363+F367+F374+F379</f>
        <v>12157.329999999998</v>
      </c>
      <c r="G362" s="108">
        <f>G363+G367+G374+G379</f>
        <v>12157.329999999998</v>
      </c>
    </row>
    <row r="363" spans="1:7" x14ac:dyDescent="0.25">
      <c r="A363" s="53">
        <v>321</v>
      </c>
      <c r="B363" s="40" t="s">
        <v>86</v>
      </c>
      <c r="C363" s="99">
        <f>SUM(C364:C366)</f>
        <v>0</v>
      </c>
      <c r="D363" s="99">
        <f>SUM(D364:D366)</f>
        <v>0</v>
      </c>
      <c r="E363" s="99">
        <f>SUM(E364:E366)</f>
        <v>0</v>
      </c>
      <c r="F363" s="99">
        <f>SUM(F364:F366)</f>
        <v>0</v>
      </c>
      <c r="G363" s="99">
        <f>SUM(G364:G366)</f>
        <v>0</v>
      </c>
    </row>
    <row r="364" spans="1:7" x14ac:dyDescent="0.25">
      <c r="A364" s="67">
        <v>3211</v>
      </c>
      <c r="B364" s="41" t="s">
        <v>87</v>
      </c>
      <c r="C364" s="100">
        <v>0</v>
      </c>
      <c r="D364" s="101">
        <v>0</v>
      </c>
      <c r="E364" s="101">
        <v>0</v>
      </c>
      <c r="F364" s="101">
        <v>0</v>
      </c>
      <c r="G364" s="102">
        <v>0</v>
      </c>
    </row>
    <row r="365" spans="1:7" x14ac:dyDescent="0.25">
      <c r="A365" s="67">
        <v>3213</v>
      </c>
      <c r="B365" s="68" t="s">
        <v>88</v>
      </c>
      <c r="C365" s="100">
        <v>0</v>
      </c>
      <c r="D365" s="101">
        <v>0</v>
      </c>
      <c r="E365" s="101">
        <v>0</v>
      </c>
      <c r="F365" s="101">
        <v>0</v>
      </c>
      <c r="G365" s="102">
        <v>0</v>
      </c>
    </row>
    <row r="366" spans="1:7" x14ac:dyDescent="0.25">
      <c r="A366" s="48">
        <v>3214</v>
      </c>
      <c r="B366" s="41" t="s">
        <v>89</v>
      </c>
      <c r="C366" s="100">
        <v>0</v>
      </c>
      <c r="D366" s="101">
        <v>0</v>
      </c>
      <c r="E366" s="101">
        <v>0</v>
      </c>
      <c r="F366" s="101">
        <v>0</v>
      </c>
      <c r="G366" s="102">
        <v>0</v>
      </c>
    </row>
    <row r="367" spans="1:7" x14ac:dyDescent="0.25">
      <c r="A367" s="53">
        <v>322</v>
      </c>
      <c r="B367" s="40" t="s">
        <v>80</v>
      </c>
      <c r="C367" s="99">
        <v>10507.78</v>
      </c>
      <c r="D367" s="99">
        <f>SUM(D368:D373)</f>
        <v>10153.209999999999</v>
      </c>
      <c r="E367" s="99">
        <f>SUM(E368:E373)</f>
        <v>10153.209999999999</v>
      </c>
      <c r="F367" s="99">
        <f>SUM(F368:F373)</f>
        <v>10153.209999999999</v>
      </c>
      <c r="G367" s="99">
        <f>SUM(G368:G373)</f>
        <v>10153.209999999999</v>
      </c>
    </row>
    <row r="368" spans="1:7" x14ac:dyDescent="0.25">
      <c r="A368" s="48">
        <v>3221</v>
      </c>
      <c r="B368" s="41" t="s">
        <v>90</v>
      </c>
      <c r="C368" s="100">
        <v>0</v>
      </c>
      <c r="D368" s="101">
        <v>0</v>
      </c>
      <c r="E368" s="101">
        <v>0</v>
      </c>
      <c r="F368" s="101">
        <v>0</v>
      </c>
      <c r="G368" s="102">
        <v>0</v>
      </c>
    </row>
    <row r="369" spans="1:7" x14ac:dyDescent="0.25">
      <c r="A369" s="48">
        <v>3222</v>
      </c>
      <c r="B369" s="41" t="s">
        <v>81</v>
      </c>
      <c r="C369" s="100">
        <v>10508.78</v>
      </c>
      <c r="D369" s="101">
        <v>9476.41</v>
      </c>
      <c r="E369" s="101">
        <v>9476.41</v>
      </c>
      <c r="F369" s="101">
        <v>9476.41</v>
      </c>
      <c r="G369" s="102">
        <v>9476.41</v>
      </c>
    </row>
    <row r="370" spans="1:7" x14ac:dyDescent="0.25">
      <c r="A370" s="48">
        <v>3223</v>
      </c>
      <c r="B370" s="41" t="s">
        <v>91</v>
      </c>
      <c r="C370" s="100">
        <v>0</v>
      </c>
      <c r="D370" s="101">
        <v>676.8</v>
      </c>
      <c r="E370" s="101">
        <v>676.8</v>
      </c>
      <c r="F370" s="101">
        <v>676.8</v>
      </c>
      <c r="G370" s="102">
        <v>676.8</v>
      </c>
    </row>
    <row r="371" spans="1:7" ht="26.25" x14ac:dyDescent="0.25">
      <c r="A371" s="48">
        <v>3224</v>
      </c>
      <c r="B371" s="41" t="s">
        <v>111</v>
      </c>
      <c r="C371" s="100">
        <v>0</v>
      </c>
      <c r="D371" s="101">
        <v>0</v>
      </c>
      <c r="E371" s="101">
        <v>0</v>
      </c>
      <c r="F371" s="101">
        <v>0</v>
      </c>
      <c r="G371" s="102">
        <v>0</v>
      </c>
    </row>
    <row r="372" spans="1:7" x14ac:dyDescent="0.25">
      <c r="A372" s="48">
        <v>3225</v>
      </c>
      <c r="B372" s="41" t="s">
        <v>92</v>
      </c>
      <c r="C372" s="100">
        <v>0</v>
      </c>
      <c r="D372" s="101">
        <v>0</v>
      </c>
      <c r="E372" s="101">
        <v>0</v>
      </c>
      <c r="F372" s="101">
        <v>0</v>
      </c>
      <c r="G372" s="102">
        <v>0</v>
      </c>
    </row>
    <row r="373" spans="1:7" ht="26.25" x14ac:dyDescent="0.25">
      <c r="A373" s="48">
        <v>3227</v>
      </c>
      <c r="B373" s="41" t="s">
        <v>93</v>
      </c>
      <c r="C373" s="100">
        <v>0</v>
      </c>
      <c r="D373" s="101">
        <v>0</v>
      </c>
      <c r="E373" s="101">
        <v>0</v>
      </c>
      <c r="F373" s="101">
        <v>0</v>
      </c>
      <c r="G373" s="102">
        <v>0</v>
      </c>
    </row>
    <row r="374" spans="1:7" x14ac:dyDescent="0.25">
      <c r="A374" s="53">
        <v>323</v>
      </c>
      <c r="B374" s="40" t="s">
        <v>94</v>
      </c>
      <c r="C374" s="99">
        <v>279.33999999999997</v>
      </c>
      <c r="D374" s="99">
        <f>SUM(D375:D378)</f>
        <v>2004.12</v>
      </c>
      <c r="E374" s="99">
        <f>SUM(E375:E378)</f>
        <v>2004.12</v>
      </c>
      <c r="F374" s="99">
        <f>SUM(F375:F378)</f>
        <v>2004.12</v>
      </c>
      <c r="G374" s="99">
        <f>SUM(G375:G378)</f>
        <v>2004.12</v>
      </c>
    </row>
    <row r="375" spans="1:7" x14ac:dyDescent="0.25">
      <c r="A375" s="48">
        <v>3232</v>
      </c>
      <c r="B375" s="41" t="s">
        <v>112</v>
      </c>
      <c r="C375" s="100">
        <v>0</v>
      </c>
      <c r="D375" s="101">
        <v>0</v>
      </c>
      <c r="E375" s="101">
        <v>0</v>
      </c>
      <c r="F375" s="101">
        <v>0</v>
      </c>
      <c r="G375" s="102">
        <v>0</v>
      </c>
    </row>
    <row r="376" spans="1:7" x14ac:dyDescent="0.25">
      <c r="A376" s="48">
        <v>3234</v>
      </c>
      <c r="B376" s="41" t="s">
        <v>97</v>
      </c>
      <c r="C376" s="100">
        <v>279.33999999999997</v>
      </c>
      <c r="D376" s="101">
        <v>676.89</v>
      </c>
      <c r="E376" s="101">
        <v>676.89</v>
      </c>
      <c r="F376" s="101">
        <v>676.89</v>
      </c>
      <c r="G376" s="102">
        <v>676.89</v>
      </c>
    </row>
    <row r="377" spans="1:7" x14ac:dyDescent="0.25">
      <c r="A377" s="48">
        <v>3236</v>
      </c>
      <c r="B377" s="41" t="s">
        <v>99</v>
      </c>
      <c r="C377" s="100">
        <v>0</v>
      </c>
      <c r="D377" s="101">
        <v>1327.23</v>
      </c>
      <c r="E377" s="101">
        <v>1327.23</v>
      </c>
      <c r="F377" s="101">
        <v>1327.23</v>
      </c>
      <c r="G377" s="102">
        <v>1327.23</v>
      </c>
    </row>
    <row r="378" spans="1:7" x14ac:dyDescent="0.25">
      <c r="A378" s="48">
        <v>3239</v>
      </c>
      <c r="B378" s="41" t="s">
        <v>102</v>
      </c>
      <c r="C378" s="100">
        <v>0</v>
      </c>
      <c r="D378" s="101">
        <v>0</v>
      </c>
      <c r="E378" s="101">
        <v>0</v>
      </c>
      <c r="F378" s="101">
        <v>0</v>
      </c>
      <c r="G378" s="102">
        <v>0</v>
      </c>
    </row>
    <row r="379" spans="1:7" ht="26.25" x14ac:dyDescent="0.25">
      <c r="A379" s="46">
        <v>329</v>
      </c>
      <c r="B379" s="47" t="s">
        <v>103</v>
      </c>
      <c r="C379" s="99">
        <f>C380</f>
        <v>0</v>
      </c>
      <c r="D379" s="99">
        <f>D380</f>
        <v>0</v>
      </c>
      <c r="E379" s="99">
        <v>0</v>
      </c>
      <c r="F379" s="99">
        <v>0</v>
      </c>
      <c r="G379" s="99">
        <v>0</v>
      </c>
    </row>
    <row r="380" spans="1:7" x14ac:dyDescent="0.25">
      <c r="A380" s="48">
        <v>3293</v>
      </c>
      <c r="B380" s="41" t="s">
        <v>105</v>
      </c>
      <c r="C380" s="100">
        <v>0</v>
      </c>
      <c r="D380" s="101">
        <v>0</v>
      </c>
      <c r="E380" s="101">
        <v>0</v>
      </c>
      <c r="F380" s="101">
        <v>0</v>
      </c>
      <c r="G380" s="102">
        <v>0</v>
      </c>
    </row>
    <row r="381" spans="1:7" x14ac:dyDescent="0.25">
      <c r="A381" s="44">
        <v>34</v>
      </c>
      <c r="B381" s="45" t="s">
        <v>108</v>
      </c>
      <c r="C381" s="108">
        <f>C382</f>
        <v>0</v>
      </c>
      <c r="D381" s="108">
        <f t="shared" ref="D381:G382" si="21">D382</f>
        <v>0</v>
      </c>
      <c r="E381" s="108">
        <f t="shared" si="21"/>
        <v>0</v>
      </c>
      <c r="F381" s="108">
        <f t="shared" si="21"/>
        <v>0</v>
      </c>
      <c r="G381" s="108">
        <f t="shared" si="21"/>
        <v>0</v>
      </c>
    </row>
    <row r="382" spans="1:7" x14ac:dyDescent="0.25">
      <c r="A382" s="46">
        <v>343</v>
      </c>
      <c r="B382" s="47" t="s">
        <v>109</v>
      </c>
      <c r="C382" s="99">
        <f>C383</f>
        <v>0</v>
      </c>
      <c r="D382" s="99">
        <f t="shared" si="21"/>
        <v>0</v>
      </c>
      <c r="E382" s="99">
        <f t="shared" si="21"/>
        <v>0</v>
      </c>
      <c r="F382" s="99">
        <f t="shared" si="21"/>
        <v>0</v>
      </c>
      <c r="G382" s="99">
        <f t="shared" si="21"/>
        <v>0</v>
      </c>
    </row>
    <row r="383" spans="1:7" ht="26.25" x14ac:dyDescent="0.25">
      <c r="A383" s="48">
        <v>3431</v>
      </c>
      <c r="B383" s="41" t="s">
        <v>110</v>
      </c>
      <c r="C383" s="100">
        <v>0</v>
      </c>
      <c r="D383" s="101">
        <v>0</v>
      </c>
      <c r="E383" s="101">
        <v>0</v>
      </c>
      <c r="F383" s="101">
        <v>0</v>
      </c>
      <c r="G383" s="102">
        <v>0</v>
      </c>
    </row>
    <row r="384" spans="1:7" x14ac:dyDescent="0.25">
      <c r="A384" s="62" t="s">
        <v>175</v>
      </c>
      <c r="B384" s="58" t="s">
        <v>176</v>
      </c>
      <c r="C384" s="105">
        <f>C385</f>
        <v>1015.18</v>
      </c>
      <c r="D384" s="105">
        <f t="shared" ref="D384:F386" si="22">D385</f>
        <v>2815.85</v>
      </c>
      <c r="E384" s="105">
        <f t="shared" si="22"/>
        <v>2815.85</v>
      </c>
      <c r="F384" s="105">
        <f t="shared" si="22"/>
        <v>2815.85</v>
      </c>
      <c r="G384" s="105">
        <f>G385</f>
        <v>2815.85</v>
      </c>
    </row>
    <row r="385" spans="1:7" ht="15" customHeight="1" x14ac:dyDescent="0.25">
      <c r="A385" s="78" t="s">
        <v>53</v>
      </c>
      <c r="B385" s="79" t="s">
        <v>54</v>
      </c>
      <c r="C385" s="106">
        <f>C386</f>
        <v>1015.18</v>
      </c>
      <c r="D385" s="106">
        <f t="shared" si="22"/>
        <v>2815.85</v>
      </c>
      <c r="E385" s="106">
        <f t="shared" si="22"/>
        <v>2815.85</v>
      </c>
      <c r="F385" s="106">
        <f t="shared" si="22"/>
        <v>2815.85</v>
      </c>
      <c r="G385" s="106">
        <f>G386</f>
        <v>2815.85</v>
      </c>
    </row>
    <row r="386" spans="1:7" x14ac:dyDescent="0.25">
      <c r="A386" s="51">
        <v>3</v>
      </c>
      <c r="B386" s="38" t="s">
        <v>16</v>
      </c>
      <c r="C386" s="107">
        <f>C387</f>
        <v>1015.18</v>
      </c>
      <c r="D386" s="107">
        <f t="shared" si="22"/>
        <v>2815.85</v>
      </c>
      <c r="E386" s="107">
        <f t="shared" si="22"/>
        <v>2815.85</v>
      </c>
      <c r="F386" s="107">
        <f t="shared" si="22"/>
        <v>2815.85</v>
      </c>
      <c r="G386" s="107">
        <f>G387</f>
        <v>2815.85</v>
      </c>
    </row>
    <row r="387" spans="1:7" x14ac:dyDescent="0.25">
      <c r="A387" s="52">
        <v>32</v>
      </c>
      <c r="B387" s="39" t="s">
        <v>31</v>
      </c>
      <c r="C387" s="108">
        <v>1015.18</v>
      </c>
      <c r="D387" s="108">
        <f>D388+D391+D395+D398</f>
        <v>2815.85</v>
      </c>
      <c r="E387" s="108">
        <v>2815.85</v>
      </c>
      <c r="F387" s="108">
        <v>2815.85</v>
      </c>
      <c r="G387" s="108">
        <v>2815.85</v>
      </c>
    </row>
    <row r="388" spans="1:7" x14ac:dyDescent="0.25">
      <c r="A388" s="53">
        <v>321</v>
      </c>
      <c r="B388" s="40" t="s">
        <v>86</v>
      </c>
      <c r="C388" s="99">
        <f>SUM(C389:C390)</f>
        <v>0</v>
      </c>
      <c r="D388" s="99">
        <f>SUM(D389:D390)</f>
        <v>0</v>
      </c>
      <c r="E388" s="99">
        <f>SUM(E389:E390)</f>
        <v>0</v>
      </c>
      <c r="F388" s="99">
        <f>SUM(F389:F390)</f>
        <v>0</v>
      </c>
      <c r="G388" s="99">
        <f>SUM(G389:G390)</f>
        <v>0</v>
      </c>
    </row>
    <row r="389" spans="1:7" x14ac:dyDescent="0.25">
      <c r="A389" s="67">
        <v>3211</v>
      </c>
      <c r="B389" s="41" t="s">
        <v>87</v>
      </c>
      <c r="C389" s="100">
        <v>0</v>
      </c>
      <c r="D389" s="101">
        <v>0</v>
      </c>
      <c r="E389" s="101">
        <v>0</v>
      </c>
      <c r="F389" s="101">
        <v>0</v>
      </c>
      <c r="G389" s="102">
        <v>0</v>
      </c>
    </row>
    <row r="390" spans="1:7" x14ac:dyDescent="0.25">
      <c r="A390" s="67">
        <v>3213</v>
      </c>
      <c r="B390" s="68" t="s">
        <v>88</v>
      </c>
      <c r="C390" s="100">
        <v>0</v>
      </c>
      <c r="D390" s="101">
        <v>0</v>
      </c>
      <c r="E390" s="101">
        <v>0</v>
      </c>
      <c r="F390" s="101">
        <v>0</v>
      </c>
      <c r="G390" s="102">
        <v>0</v>
      </c>
    </row>
    <row r="391" spans="1:7" x14ac:dyDescent="0.25">
      <c r="A391" s="53">
        <v>322</v>
      </c>
      <c r="B391" s="40" t="s">
        <v>80</v>
      </c>
      <c r="C391" s="99">
        <f>SUM(C392:C394)</f>
        <v>0</v>
      </c>
      <c r="D391" s="99">
        <f>SUM(D392:D394)</f>
        <v>0</v>
      </c>
      <c r="E391" s="99">
        <f>SUM(E392:E394)</f>
        <v>0</v>
      </c>
      <c r="F391" s="99">
        <f>SUM(F392:F394)</f>
        <v>0</v>
      </c>
      <c r="G391" s="99">
        <f>SUM(G392:G394)</f>
        <v>0</v>
      </c>
    </row>
    <row r="392" spans="1:7" x14ac:dyDescent="0.25">
      <c r="A392" s="48">
        <v>3221</v>
      </c>
      <c r="B392" s="41" t="s">
        <v>90</v>
      </c>
      <c r="C392" s="100">
        <v>0</v>
      </c>
      <c r="D392" s="101">
        <v>0</v>
      </c>
      <c r="E392" s="101">
        <v>0</v>
      </c>
      <c r="F392" s="101">
        <v>0</v>
      </c>
      <c r="G392" s="102">
        <v>0</v>
      </c>
    </row>
    <row r="393" spans="1:7" x14ac:dyDescent="0.25">
      <c r="A393" s="48">
        <v>3225</v>
      </c>
      <c r="B393" s="41" t="s">
        <v>92</v>
      </c>
      <c r="C393" s="100">
        <v>0</v>
      </c>
      <c r="D393" s="101">
        <v>0</v>
      </c>
      <c r="E393" s="101">
        <v>0</v>
      </c>
      <c r="F393" s="101">
        <v>0</v>
      </c>
      <c r="G393" s="102">
        <v>0</v>
      </c>
    </row>
    <row r="394" spans="1:7" ht="26.25" x14ac:dyDescent="0.25">
      <c r="A394" s="48">
        <v>3227</v>
      </c>
      <c r="B394" s="41" t="s">
        <v>93</v>
      </c>
      <c r="C394" s="100">
        <v>0</v>
      </c>
      <c r="D394" s="101">
        <v>0</v>
      </c>
      <c r="E394" s="101">
        <v>0</v>
      </c>
      <c r="F394" s="101">
        <v>0</v>
      </c>
      <c r="G394" s="102">
        <v>0</v>
      </c>
    </row>
    <row r="395" spans="1:7" x14ac:dyDescent="0.25">
      <c r="A395" s="46">
        <v>323</v>
      </c>
      <c r="B395" s="47" t="s">
        <v>94</v>
      </c>
      <c r="C395" s="99">
        <f>SUM(C396:C397)</f>
        <v>0</v>
      </c>
      <c r="D395" s="99">
        <f>SUM(D396:D397)</f>
        <v>0</v>
      </c>
      <c r="E395" s="99">
        <f>SUM(E396:E397)</f>
        <v>0</v>
      </c>
      <c r="F395" s="99">
        <f>SUM(F396:F397)</f>
        <v>0</v>
      </c>
      <c r="G395" s="99">
        <f>SUM(G396:G397)</f>
        <v>0</v>
      </c>
    </row>
    <row r="396" spans="1:7" x14ac:dyDescent="0.25">
      <c r="A396" s="48">
        <v>3237</v>
      </c>
      <c r="B396" s="41" t="s">
        <v>100</v>
      </c>
      <c r="C396" s="100">
        <v>0</v>
      </c>
      <c r="D396" s="101">
        <v>0</v>
      </c>
      <c r="E396" s="101">
        <v>0</v>
      </c>
      <c r="F396" s="101"/>
      <c r="G396" s="102">
        <v>0</v>
      </c>
    </row>
    <row r="397" spans="1:7" x14ac:dyDescent="0.25">
      <c r="A397" s="48">
        <v>3239</v>
      </c>
      <c r="B397" s="41" t="s">
        <v>102</v>
      </c>
      <c r="C397" s="100">
        <v>0</v>
      </c>
      <c r="D397" s="101">
        <v>0</v>
      </c>
      <c r="E397" s="101">
        <v>0</v>
      </c>
      <c r="F397" s="101"/>
      <c r="G397" s="102">
        <v>0</v>
      </c>
    </row>
    <row r="398" spans="1:7" ht="26.25" x14ac:dyDescent="0.25">
      <c r="A398" s="46">
        <v>329</v>
      </c>
      <c r="B398" s="47" t="s">
        <v>103</v>
      </c>
      <c r="C398" s="99">
        <f>C399</f>
        <v>1014.92</v>
      </c>
      <c r="D398" s="99">
        <f>D399</f>
        <v>2815.85</v>
      </c>
      <c r="E398" s="99">
        <f>E399</f>
        <v>2815.85</v>
      </c>
      <c r="F398" s="99">
        <f>F399</f>
        <v>2815.85</v>
      </c>
      <c r="G398" s="99">
        <f>G399</f>
        <v>2815.85</v>
      </c>
    </row>
    <row r="399" spans="1:7" ht="26.25" x14ac:dyDescent="0.25">
      <c r="A399" s="48">
        <v>3299</v>
      </c>
      <c r="B399" s="41" t="s">
        <v>103</v>
      </c>
      <c r="C399" s="100">
        <v>1014.92</v>
      </c>
      <c r="D399" s="101">
        <v>2815.85</v>
      </c>
      <c r="E399" s="101">
        <v>2815.85</v>
      </c>
      <c r="F399" s="101">
        <v>2815.85</v>
      </c>
      <c r="G399" s="102">
        <v>2815.85</v>
      </c>
    </row>
    <row r="400" spans="1:7" x14ac:dyDescent="0.25">
      <c r="A400" s="61" t="s">
        <v>177</v>
      </c>
      <c r="B400" s="60" t="s">
        <v>178</v>
      </c>
      <c r="C400" s="105">
        <v>23680.639999999999</v>
      </c>
      <c r="D400" s="105">
        <f>D401+D417</f>
        <v>23544.879999999997</v>
      </c>
      <c r="E400" s="105">
        <f>E401+E417</f>
        <v>23544.879999999997</v>
      </c>
      <c r="F400" s="105">
        <f>F401+F417</f>
        <v>23544.879999999997</v>
      </c>
      <c r="G400" s="105">
        <f>G401+G417</f>
        <v>23544.879999999997</v>
      </c>
    </row>
    <row r="401" spans="1:7" x14ac:dyDescent="0.25">
      <c r="A401" s="70" t="s">
        <v>51</v>
      </c>
      <c r="B401" s="80" t="s">
        <v>52</v>
      </c>
      <c r="C401" s="106">
        <v>7287.25</v>
      </c>
      <c r="D401" s="106">
        <f>D402</f>
        <v>5886.1200000000008</v>
      </c>
      <c r="E401" s="106">
        <f>E402</f>
        <v>5886.1200000000008</v>
      </c>
      <c r="F401" s="106">
        <f>F402</f>
        <v>5886.1200000000008</v>
      </c>
      <c r="G401" s="106">
        <f>G402</f>
        <v>5886.1200000000008</v>
      </c>
    </row>
    <row r="402" spans="1:7" x14ac:dyDescent="0.25">
      <c r="A402" s="42">
        <v>3</v>
      </c>
      <c r="B402" s="43" t="s">
        <v>16</v>
      </c>
      <c r="C402" s="107">
        <v>7287.25</v>
      </c>
      <c r="D402" s="107">
        <f>D403+D412</f>
        <v>5886.1200000000008</v>
      </c>
      <c r="E402" s="107">
        <f>E403+E412</f>
        <v>5886.1200000000008</v>
      </c>
      <c r="F402" s="107">
        <f>F403+F412</f>
        <v>5886.1200000000008</v>
      </c>
      <c r="G402" s="107">
        <f>G403+G412</f>
        <v>5886.1200000000008</v>
      </c>
    </row>
    <row r="403" spans="1:7" x14ac:dyDescent="0.25">
      <c r="A403" s="44">
        <v>31</v>
      </c>
      <c r="B403" s="45" t="s">
        <v>19</v>
      </c>
      <c r="C403" s="108">
        <v>6970.25</v>
      </c>
      <c r="D403" s="108">
        <f>D404+D408+D410</f>
        <v>5743.5800000000008</v>
      </c>
      <c r="E403" s="108">
        <f>E404+E408+E410</f>
        <v>5743.5800000000008</v>
      </c>
      <c r="F403" s="108">
        <f>F404+F408+F410</f>
        <v>5743.5800000000008</v>
      </c>
      <c r="G403" s="108">
        <f>G404+G408+G410</f>
        <v>5743.5800000000008</v>
      </c>
    </row>
    <row r="404" spans="1:7" x14ac:dyDescent="0.25">
      <c r="A404" s="46">
        <v>311</v>
      </c>
      <c r="B404" s="47" t="s">
        <v>133</v>
      </c>
      <c r="C404" s="99">
        <v>5774.04</v>
      </c>
      <c r="D404" s="99">
        <f>SUM(D405:D407)</f>
        <v>4645.3</v>
      </c>
      <c r="E404" s="99">
        <f>SUM(E405:E407)</f>
        <v>4645.3</v>
      </c>
      <c r="F404" s="99">
        <f>SUM(F405:F407)</f>
        <v>4645.3</v>
      </c>
      <c r="G404" s="99">
        <f>SUM(G405:G407)</f>
        <v>4645.3</v>
      </c>
    </row>
    <row r="405" spans="1:7" x14ac:dyDescent="0.25">
      <c r="A405" s="48">
        <v>3111</v>
      </c>
      <c r="B405" s="41" t="s">
        <v>134</v>
      </c>
      <c r="C405" s="100">
        <v>5774.04</v>
      </c>
      <c r="D405" s="101">
        <v>4645.3</v>
      </c>
      <c r="E405" s="101">
        <v>4645.3</v>
      </c>
      <c r="F405" s="101">
        <v>4645.3</v>
      </c>
      <c r="G405" s="101">
        <v>4645.3</v>
      </c>
    </row>
    <row r="406" spans="1:7" x14ac:dyDescent="0.25">
      <c r="A406" s="48">
        <v>3113</v>
      </c>
      <c r="B406" s="41" t="s">
        <v>157</v>
      </c>
      <c r="C406" s="100">
        <v>0</v>
      </c>
      <c r="D406" s="101">
        <v>0</v>
      </c>
      <c r="E406" s="101">
        <v>0</v>
      </c>
      <c r="F406" s="101">
        <v>0</v>
      </c>
      <c r="G406" s="101">
        <v>0</v>
      </c>
    </row>
    <row r="407" spans="1:7" x14ac:dyDescent="0.25">
      <c r="A407" s="48">
        <v>3114</v>
      </c>
      <c r="B407" s="41" t="s">
        <v>158</v>
      </c>
      <c r="C407" s="100">
        <v>0</v>
      </c>
      <c r="D407" s="101">
        <v>0</v>
      </c>
      <c r="E407" s="101">
        <v>0</v>
      </c>
      <c r="F407" s="101">
        <v>0</v>
      </c>
      <c r="G407" s="101">
        <v>0</v>
      </c>
    </row>
    <row r="408" spans="1:7" x14ac:dyDescent="0.25">
      <c r="A408" s="46">
        <v>312</v>
      </c>
      <c r="B408" s="47" t="s">
        <v>135</v>
      </c>
      <c r="C408" s="99">
        <v>143.74</v>
      </c>
      <c r="D408" s="99">
        <f>D409</f>
        <v>331.81</v>
      </c>
      <c r="E408" s="99">
        <f>E409</f>
        <v>331.81</v>
      </c>
      <c r="F408" s="99">
        <f>F409</f>
        <v>331.81</v>
      </c>
      <c r="G408" s="99">
        <f>G409</f>
        <v>331.81</v>
      </c>
    </row>
    <row r="409" spans="1:7" x14ac:dyDescent="0.25">
      <c r="A409" s="48">
        <v>3121</v>
      </c>
      <c r="B409" s="41" t="s">
        <v>135</v>
      </c>
      <c r="C409" s="100">
        <v>143.74</v>
      </c>
      <c r="D409" s="101">
        <v>331.81</v>
      </c>
      <c r="E409" s="101">
        <v>331.81</v>
      </c>
      <c r="F409" s="101">
        <v>331.81</v>
      </c>
      <c r="G409" s="101">
        <v>331.81</v>
      </c>
    </row>
    <row r="410" spans="1:7" x14ac:dyDescent="0.25">
      <c r="A410" s="46">
        <v>313</v>
      </c>
      <c r="B410" s="47" t="s">
        <v>136</v>
      </c>
      <c r="C410" s="99">
        <v>1052.47</v>
      </c>
      <c r="D410" s="99">
        <f>D411</f>
        <v>766.47</v>
      </c>
      <c r="E410" s="99">
        <f>E411</f>
        <v>766.47</v>
      </c>
      <c r="F410" s="99">
        <f>F411</f>
        <v>766.47</v>
      </c>
      <c r="G410" s="99">
        <f>G411</f>
        <v>766.47</v>
      </c>
    </row>
    <row r="411" spans="1:7" x14ac:dyDescent="0.25">
      <c r="A411" s="48">
        <v>3132</v>
      </c>
      <c r="B411" s="41" t="s">
        <v>137</v>
      </c>
      <c r="C411" s="100">
        <v>1052.47</v>
      </c>
      <c r="D411" s="101">
        <v>766.47</v>
      </c>
      <c r="E411" s="101">
        <v>766.47</v>
      </c>
      <c r="F411" s="101">
        <v>766.47</v>
      </c>
      <c r="G411" s="101">
        <v>766.47</v>
      </c>
    </row>
    <row r="412" spans="1:7" x14ac:dyDescent="0.25">
      <c r="A412" s="44">
        <v>32</v>
      </c>
      <c r="B412" s="45" t="s">
        <v>31</v>
      </c>
      <c r="C412" s="108">
        <v>316.10000000000002</v>
      </c>
      <c r="D412" s="108">
        <f>D413+D415</f>
        <v>142.54</v>
      </c>
      <c r="E412" s="108">
        <f>E413+E415</f>
        <v>142.54</v>
      </c>
      <c r="F412" s="108">
        <f>F413+F415</f>
        <v>142.54</v>
      </c>
      <c r="G412" s="108">
        <f>G413+G415</f>
        <v>142.54</v>
      </c>
    </row>
    <row r="413" spans="1:7" x14ac:dyDescent="0.25">
      <c r="A413" s="46">
        <v>321</v>
      </c>
      <c r="B413" s="47" t="s">
        <v>86</v>
      </c>
      <c r="C413" s="99">
        <v>316.10000000000002</v>
      </c>
      <c r="D413" s="99">
        <f>D414</f>
        <v>142.54</v>
      </c>
      <c r="E413" s="99">
        <f>E414</f>
        <v>142.54</v>
      </c>
      <c r="F413" s="99">
        <f>F414</f>
        <v>142.54</v>
      </c>
      <c r="G413" s="99">
        <f>G414</f>
        <v>142.54</v>
      </c>
    </row>
    <row r="414" spans="1:7" x14ac:dyDescent="0.25">
      <c r="A414" s="48">
        <v>3212</v>
      </c>
      <c r="B414" s="41" t="s">
        <v>138</v>
      </c>
      <c r="C414" s="100">
        <v>316.10000000000002</v>
      </c>
      <c r="D414" s="101">
        <v>142.54</v>
      </c>
      <c r="E414" s="101">
        <v>142.54</v>
      </c>
      <c r="F414" s="101">
        <v>142.54</v>
      </c>
      <c r="G414" s="101">
        <v>142.54</v>
      </c>
    </row>
    <row r="415" spans="1:7" x14ac:dyDescent="0.25">
      <c r="A415" s="53">
        <v>322</v>
      </c>
      <c r="B415" s="40" t="s">
        <v>80</v>
      </c>
      <c r="C415" s="99">
        <f>C416</f>
        <v>0</v>
      </c>
      <c r="D415" s="99">
        <f>D416</f>
        <v>0</v>
      </c>
      <c r="E415" s="99">
        <f>E416</f>
        <v>0</v>
      </c>
      <c r="F415" s="99">
        <f>F416</f>
        <v>0</v>
      </c>
      <c r="G415" s="99">
        <f>G416</f>
        <v>0</v>
      </c>
    </row>
    <row r="416" spans="1:7" x14ac:dyDescent="0.25">
      <c r="A416" s="48">
        <v>3221</v>
      </c>
      <c r="B416" s="41" t="s">
        <v>90</v>
      </c>
      <c r="C416" s="100">
        <v>0</v>
      </c>
      <c r="D416" s="101">
        <v>0</v>
      </c>
      <c r="E416" s="101">
        <v>0</v>
      </c>
      <c r="F416" s="101">
        <v>0</v>
      </c>
      <c r="G416" s="102">
        <v>0</v>
      </c>
    </row>
    <row r="417" spans="1:7" x14ac:dyDescent="0.25">
      <c r="A417" s="70" t="s">
        <v>46</v>
      </c>
      <c r="B417" s="80" t="s">
        <v>213</v>
      </c>
      <c r="C417" s="106">
        <v>16393.39</v>
      </c>
      <c r="D417" s="106">
        <f>D418</f>
        <v>17658.759999999998</v>
      </c>
      <c r="E417" s="106">
        <f>E418</f>
        <v>17658.759999999998</v>
      </c>
      <c r="F417" s="106">
        <f>F418</f>
        <v>17658.759999999998</v>
      </c>
      <c r="G417" s="106">
        <f>G418</f>
        <v>17658.759999999998</v>
      </c>
    </row>
    <row r="418" spans="1:7" x14ac:dyDescent="0.25">
      <c r="A418" s="42">
        <v>3</v>
      </c>
      <c r="B418" s="43" t="s">
        <v>16</v>
      </c>
      <c r="C418" s="107">
        <v>16393.39</v>
      </c>
      <c r="D418" s="107">
        <f>D419+D428</f>
        <v>17658.759999999998</v>
      </c>
      <c r="E418" s="107">
        <f>E419+E428</f>
        <v>17658.759999999998</v>
      </c>
      <c r="F418" s="107">
        <f>F419+F428</f>
        <v>17658.759999999998</v>
      </c>
      <c r="G418" s="107">
        <f>G419+G428</f>
        <v>17658.759999999998</v>
      </c>
    </row>
    <row r="419" spans="1:7" x14ac:dyDescent="0.25">
      <c r="A419" s="44">
        <v>31</v>
      </c>
      <c r="B419" s="45" t="s">
        <v>19</v>
      </c>
      <c r="C419" s="108">
        <v>15759.37</v>
      </c>
      <c r="D419" s="108">
        <f>D420+D424+D426</f>
        <v>17230.73</v>
      </c>
      <c r="E419" s="108">
        <f>E420+E424+E426</f>
        <v>17230.73</v>
      </c>
      <c r="F419" s="108">
        <f>F420+F424+F426</f>
        <v>17230.73</v>
      </c>
      <c r="G419" s="108">
        <f>G420+G424+G426</f>
        <v>17230.73</v>
      </c>
    </row>
    <row r="420" spans="1:7" x14ac:dyDescent="0.25">
      <c r="A420" s="46">
        <v>311</v>
      </c>
      <c r="B420" s="47" t="s">
        <v>133</v>
      </c>
      <c r="C420" s="99">
        <v>13366.12</v>
      </c>
      <c r="D420" s="99">
        <f>SUM(D421:D423)</f>
        <v>13935.89</v>
      </c>
      <c r="E420" s="99">
        <f>SUM(E421:E423)</f>
        <v>13935.89</v>
      </c>
      <c r="F420" s="99">
        <f>SUM(F421:F423)</f>
        <v>13935.89</v>
      </c>
      <c r="G420" s="99">
        <f>SUM(G421:G423)</f>
        <v>13935.89</v>
      </c>
    </row>
    <row r="421" spans="1:7" x14ac:dyDescent="0.25">
      <c r="A421" s="48">
        <v>3111</v>
      </c>
      <c r="B421" s="41" t="s">
        <v>134</v>
      </c>
      <c r="C421" s="100">
        <v>13366.12</v>
      </c>
      <c r="D421" s="101">
        <v>13935.89</v>
      </c>
      <c r="E421" s="101">
        <v>13935.89</v>
      </c>
      <c r="F421" s="101">
        <v>13935.89</v>
      </c>
      <c r="G421" s="102">
        <v>13935.89</v>
      </c>
    </row>
    <row r="422" spans="1:7" x14ac:dyDescent="0.25">
      <c r="A422" s="48">
        <v>3113</v>
      </c>
      <c r="B422" s="41" t="s">
        <v>157</v>
      </c>
      <c r="C422" s="100">
        <v>0</v>
      </c>
      <c r="D422" s="101">
        <v>0</v>
      </c>
      <c r="E422" s="101">
        <v>0</v>
      </c>
      <c r="F422" s="101">
        <v>0</v>
      </c>
      <c r="G422" s="102">
        <v>0</v>
      </c>
    </row>
    <row r="423" spans="1:7" x14ac:dyDescent="0.25">
      <c r="A423" s="48">
        <v>3114</v>
      </c>
      <c r="B423" s="41" t="s">
        <v>158</v>
      </c>
      <c r="C423" s="100">
        <v>0</v>
      </c>
      <c r="D423" s="101">
        <v>0</v>
      </c>
      <c r="E423" s="101">
        <v>0</v>
      </c>
      <c r="F423" s="101">
        <v>0</v>
      </c>
      <c r="G423" s="102">
        <v>0</v>
      </c>
    </row>
    <row r="424" spans="1:7" x14ac:dyDescent="0.25">
      <c r="A424" s="46">
        <v>312</v>
      </c>
      <c r="B424" s="47" t="s">
        <v>135</v>
      </c>
      <c r="C424" s="99">
        <v>287.61</v>
      </c>
      <c r="D424" s="99">
        <f>D425</f>
        <v>995.42</v>
      </c>
      <c r="E424" s="99">
        <f>E425</f>
        <v>995.42</v>
      </c>
      <c r="F424" s="99">
        <f>F425</f>
        <v>995.42</v>
      </c>
      <c r="G424" s="99">
        <f>G425</f>
        <v>995.42</v>
      </c>
    </row>
    <row r="425" spans="1:7" x14ac:dyDescent="0.25">
      <c r="A425" s="48">
        <v>3121</v>
      </c>
      <c r="B425" s="41" t="s">
        <v>135</v>
      </c>
      <c r="C425" s="100">
        <v>287.61</v>
      </c>
      <c r="D425" s="101">
        <v>995.42</v>
      </c>
      <c r="E425" s="101">
        <v>995.42</v>
      </c>
      <c r="F425" s="101">
        <v>995.42</v>
      </c>
      <c r="G425" s="102">
        <v>995.42</v>
      </c>
    </row>
    <row r="426" spans="1:7" x14ac:dyDescent="0.25">
      <c r="A426" s="46">
        <v>313</v>
      </c>
      <c r="B426" s="47" t="s">
        <v>136</v>
      </c>
      <c r="C426" s="99">
        <v>2105.65</v>
      </c>
      <c r="D426" s="99">
        <f>D427</f>
        <v>2299.42</v>
      </c>
      <c r="E426" s="99">
        <f>E427</f>
        <v>2299.42</v>
      </c>
      <c r="F426" s="99">
        <f>F427</f>
        <v>2299.42</v>
      </c>
      <c r="G426" s="99">
        <f>G427</f>
        <v>2299.42</v>
      </c>
    </row>
    <row r="427" spans="1:7" x14ac:dyDescent="0.25">
      <c r="A427" s="48">
        <v>3132</v>
      </c>
      <c r="B427" s="41" t="s">
        <v>137</v>
      </c>
      <c r="C427" s="100">
        <v>2105.65</v>
      </c>
      <c r="D427" s="101">
        <v>2299.42</v>
      </c>
      <c r="E427" s="101">
        <v>2299.42</v>
      </c>
      <c r="F427" s="101">
        <v>2299.42</v>
      </c>
      <c r="G427" s="102">
        <v>2299.42</v>
      </c>
    </row>
    <row r="428" spans="1:7" x14ac:dyDescent="0.25">
      <c r="A428" s="44">
        <v>32</v>
      </c>
      <c r="B428" s="45" t="s">
        <v>31</v>
      </c>
      <c r="C428" s="108">
        <v>634.02</v>
      </c>
      <c r="D428" s="108">
        <f t="shared" ref="D428:G429" si="23">D429</f>
        <v>428.03</v>
      </c>
      <c r="E428" s="108">
        <f t="shared" si="23"/>
        <v>428.03</v>
      </c>
      <c r="F428" s="108">
        <f t="shared" si="23"/>
        <v>428.03</v>
      </c>
      <c r="G428" s="108">
        <f t="shared" si="23"/>
        <v>428.03</v>
      </c>
    </row>
    <row r="429" spans="1:7" x14ac:dyDescent="0.25">
      <c r="A429" s="46">
        <v>321</v>
      </c>
      <c r="B429" s="47" t="s">
        <v>86</v>
      </c>
      <c r="C429" s="99">
        <v>634.02</v>
      </c>
      <c r="D429" s="99">
        <f t="shared" si="23"/>
        <v>428.03</v>
      </c>
      <c r="E429" s="99">
        <f t="shared" si="23"/>
        <v>428.03</v>
      </c>
      <c r="F429" s="99">
        <f t="shared" si="23"/>
        <v>428.03</v>
      </c>
      <c r="G429" s="99">
        <f t="shared" si="23"/>
        <v>428.03</v>
      </c>
    </row>
    <row r="430" spans="1:7" x14ac:dyDescent="0.25">
      <c r="A430" s="48">
        <v>3212</v>
      </c>
      <c r="B430" s="41" t="s">
        <v>138</v>
      </c>
      <c r="C430" s="100">
        <v>634.02</v>
      </c>
      <c r="D430" s="101">
        <v>428.03</v>
      </c>
      <c r="E430" s="101">
        <v>428.03</v>
      </c>
      <c r="F430" s="101">
        <v>428.03</v>
      </c>
      <c r="G430" s="102">
        <v>428.03</v>
      </c>
    </row>
    <row r="431" spans="1:7" x14ac:dyDescent="0.25">
      <c r="A431" s="61" t="s">
        <v>179</v>
      </c>
      <c r="B431" s="60" t="s">
        <v>180</v>
      </c>
      <c r="C431" s="105">
        <v>835.72</v>
      </c>
      <c r="D431" s="105">
        <v>4034.77</v>
      </c>
      <c r="E431" s="105">
        <v>4034.77</v>
      </c>
      <c r="F431" s="105">
        <v>4034.77</v>
      </c>
      <c r="G431" s="105">
        <v>4034.77</v>
      </c>
    </row>
    <row r="432" spans="1:7" x14ac:dyDescent="0.25">
      <c r="A432" s="81" t="s">
        <v>49</v>
      </c>
      <c r="B432" s="82" t="s">
        <v>35</v>
      </c>
      <c r="C432" s="106">
        <f>C433</f>
        <v>0</v>
      </c>
      <c r="D432" s="106">
        <f t="shared" ref="D432:G433" si="24">D433</f>
        <v>0</v>
      </c>
      <c r="E432" s="106">
        <f t="shared" si="24"/>
        <v>0</v>
      </c>
      <c r="F432" s="106">
        <f t="shared" si="24"/>
        <v>0</v>
      </c>
      <c r="G432" s="106">
        <f t="shared" si="24"/>
        <v>0</v>
      </c>
    </row>
    <row r="433" spans="1:7" x14ac:dyDescent="0.25">
      <c r="A433" s="42">
        <v>3</v>
      </c>
      <c r="B433" s="43" t="s">
        <v>16</v>
      </c>
      <c r="C433" s="107">
        <f>C434</f>
        <v>0</v>
      </c>
      <c r="D433" s="107">
        <f t="shared" si="24"/>
        <v>0</v>
      </c>
      <c r="E433" s="107">
        <f t="shared" si="24"/>
        <v>0</v>
      </c>
      <c r="F433" s="107">
        <f t="shared" si="24"/>
        <v>0</v>
      </c>
      <c r="G433" s="107">
        <f t="shared" si="24"/>
        <v>0</v>
      </c>
    </row>
    <row r="434" spans="1:7" x14ac:dyDescent="0.25">
      <c r="A434" s="44">
        <v>32</v>
      </c>
      <c r="B434" s="45" t="s">
        <v>31</v>
      </c>
      <c r="C434" s="108">
        <f>C435</f>
        <v>0</v>
      </c>
      <c r="D434" s="108">
        <v>0</v>
      </c>
      <c r="E434" s="108">
        <v>0</v>
      </c>
      <c r="F434" s="108">
        <v>0</v>
      </c>
      <c r="G434" s="108">
        <v>0</v>
      </c>
    </row>
    <row r="435" spans="1:7" x14ac:dyDescent="0.25">
      <c r="A435" s="46">
        <v>329</v>
      </c>
      <c r="B435" s="69" t="s">
        <v>103</v>
      </c>
      <c r="C435" s="99">
        <f>C436</f>
        <v>0</v>
      </c>
      <c r="D435" s="99">
        <v>0</v>
      </c>
      <c r="E435" s="99">
        <v>0</v>
      </c>
      <c r="F435" s="99">
        <v>0</v>
      </c>
      <c r="G435" s="99">
        <v>0</v>
      </c>
    </row>
    <row r="436" spans="1:7" ht="26.25" x14ac:dyDescent="0.25">
      <c r="A436" s="48">
        <v>3299</v>
      </c>
      <c r="B436" s="41" t="s">
        <v>103</v>
      </c>
      <c r="C436" s="100">
        <v>0</v>
      </c>
      <c r="D436" s="101">
        <v>0</v>
      </c>
      <c r="E436" s="101">
        <v>0</v>
      </c>
      <c r="F436" s="101">
        <v>0</v>
      </c>
      <c r="G436" s="102">
        <v>0</v>
      </c>
    </row>
    <row r="437" spans="1:7" x14ac:dyDescent="0.25">
      <c r="A437" s="70" t="s">
        <v>51</v>
      </c>
      <c r="B437" s="80" t="s">
        <v>52</v>
      </c>
      <c r="C437" s="106">
        <v>835.72</v>
      </c>
      <c r="D437" s="106">
        <v>4034.77</v>
      </c>
      <c r="E437" s="106">
        <f t="shared" ref="E437:G439" si="25">E438</f>
        <v>4034.77</v>
      </c>
      <c r="F437" s="106">
        <f t="shared" si="25"/>
        <v>4034.77</v>
      </c>
      <c r="G437" s="106">
        <f t="shared" si="25"/>
        <v>4034.77</v>
      </c>
    </row>
    <row r="438" spans="1:7" x14ac:dyDescent="0.25">
      <c r="A438" s="42">
        <v>3</v>
      </c>
      <c r="B438" s="43" t="s">
        <v>16</v>
      </c>
      <c r="C438" s="107">
        <v>835.72</v>
      </c>
      <c r="D438" s="107">
        <v>4034.77</v>
      </c>
      <c r="E438" s="107">
        <f t="shared" si="25"/>
        <v>4034.77</v>
      </c>
      <c r="F438" s="107">
        <f t="shared" si="25"/>
        <v>4034.77</v>
      </c>
      <c r="G438" s="107">
        <f t="shared" si="25"/>
        <v>4034.77</v>
      </c>
    </row>
    <row r="439" spans="1:7" x14ac:dyDescent="0.25">
      <c r="A439" s="44">
        <v>32</v>
      </c>
      <c r="B439" s="45" t="s">
        <v>31</v>
      </c>
      <c r="C439" s="108">
        <v>835.72</v>
      </c>
      <c r="D439" s="108">
        <v>4034.77</v>
      </c>
      <c r="E439" s="108">
        <f t="shared" si="25"/>
        <v>4034.77</v>
      </c>
      <c r="F439" s="108">
        <f t="shared" si="25"/>
        <v>4034.77</v>
      </c>
      <c r="G439" s="108">
        <f t="shared" si="25"/>
        <v>4034.77</v>
      </c>
    </row>
    <row r="440" spans="1:7" x14ac:dyDescent="0.25">
      <c r="A440" s="46">
        <v>329</v>
      </c>
      <c r="B440" s="69" t="s">
        <v>103</v>
      </c>
      <c r="C440" s="99">
        <v>835.72</v>
      </c>
      <c r="D440" s="99">
        <v>4034.77</v>
      </c>
      <c r="E440" s="99">
        <v>4034.77</v>
      </c>
      <c r="F440" s="99">
        <v>4034.77</v>
      </c>
      <c r="G440" s="99">
        <v>4034.77</v>
      </c>
    </row>
    <row r="441" spans="1:7" x14ac:dyDescent="0.25">
      <c r="A441" s="48">
        <v>3299</v>
      </c>
      <c r="B441" s="112" t="s">
        <v>103</v>
      </c>
      <c r="C441" s="100">
        <v>835.72</v>
      </c>
      <c r="D441" s="100">
        <v>4034.77</v>
      </c>
      <c r="E441" s="99">
        <v>4034.77</v>
      </c>
      <c r="F441" s="99">
        <v>4034.77</v>
      </c>
      <c r="G441" s="99">
        <v>4034.77</v>
      </c>
    </row>
    <row r="442" spans="1:7" x14ac:dyDescent="0.25">
      <c r="A442" s="49" t="s">
        <v>181</v>
      </c>
      <c r="B442" s="58" t="s">
        <v>150</v>
      </c>
      <c r="C442" s="105">
        <v>14198.6</v>
      </c>
      <c r="D442" s="105">
        <v>38539.53</v>
      </c>
      <c r="E442" s="105">
        <v>38539.53</v>
      </c>
      <c r="F442" s="105">
        <v>38539.53</v>
      </c>
      <c r="G442" s="105">
        <v>38539.53</v>
      </c>
    </row>
    <row r="443" spans="1:7" x14ac:dyDescent="0.25">
      <c r="A443" s="73" t="s">
        <v>49</v>
      </c>
      <c r="B443" s="72" t="s">
        <v>35</v>
      </c>
      <c r="C443" s="106">
        <v>2261.35</v>
      </c>
      <c r="D443" s="106">
        <v>8968.8799999999992</v>
      </c>
      <c r="E443" s="106">
        <v>8968.8799999999992</v>
      </c>
      <c r="F443" s="106">
        <v>8968.8799999999992</v>
      </c>
      <c r="G443" s="106">
        <v>8968.8799999999992</v>
      </c>
    </row>
    <row r="444" spans="1:7" ht="26.25" x14ac:dyDescent="0.25">
      <c r="A444" s="42">
        <v>4</v>
      </c>
      <c r="B444" s="43" t="s">
        <v>20</v>
      </c>
      <c r="C444" s="107">
        <v>2261.35</v>
      </c>
      <c r="D444" s="107">
        <v>8968.8799999999992</v>
      </c>
      <c r="E444" s="107">
        <v>8968.8799999999992</v>
      </c>
      <c r="F444" s="107">
        <v>8968.8799999999992</v>
      </c>
      <c r="G444" s="107">
        <v>8968.8799999999992</v>
      </c>
    </row>
    <row r="445" spans="1:7" ht="26.25" x14ac:dyDescent="0.25">
      <c r="A445" s="44">
        <v>42</v>
      </c>
      <c r="B445" s="45" t="s">
        <v>145</v>
      </c>
      <c r="C445" s="108">
        <v>2261.35</v>
      </c>
      <c r="D445" s="108">
        <v>8968.8799999999992</v>
      </c>
      <c r="E445" s="108">
        <v>8968.8799999999992</v>
      </c>
      <c r="F445" s="108">
        <v>8968.8799999999992</v>
      </c>
      <c r="G445" s="108">
        <v>8968.8799999999992</v>
      </c>
    </row>
    <row r="446" spans="1:7" x14ac:dyDescent="0.25">
      <c r="A446" s="46">
        <v>422</v>
      </c>
      <c r="B446" s="47" t="s">
        <v>146</v>
      </c>
      <c r="C446" s="99">
        <v>1942.78</v>
      </c>
      <c r="D446" s="99">
        <v>8291.98</v>
      </c>
      <c r="E446" s="99">
        <v>8291.98</v>
      </c>
      <c r="F446" s="99">
        <v>8291.98</v>
      </c>
      <c r="G446" s="99">
        <v>8291.98</v>
      </c>
    </row>
    <row r="447" spans="1:7" x14ac:dyDescent="0.25">
      <c r="A447" s="48">
        <v>4221</v>
      </c>
      <c r="B447" s="41" t="s">
        <v>147</v>
      </c>
      <c r="C447" s="100">
        <v>1811.33</v>
      </c>
      <c r="D447" s="101">
        <v>5690.62</v>
      </c>
      <c r="E447" s="101">
        <v>5690.62</v>
      </c>
      <c r="F447" s="101">
        <v>5690.62</v>
      </c>
      <c r="G447" s="101">
        <v>5690.62</v>
      </c>
    </row>
    <row r="448" spans="1:7" x14ac:dyDescent="0.25">
      <c r="A448" s="48">
        <v>4222</v>
      </c>
      <c r="B448" s="41" t="s">
        <v>159</v>
      </c>
      <c r="C448" s="100">
        <v>0</v>
      </c>
      <c r="D448" s="101">
        <v>530.89</v>
      </c>
      <c r="E448" s="101">
        <v>530.89</v>
      </c>
      <c r="F448" s="101">
        <v>530.89</v>
      </c>
      <c r="G448" s="101">
        <v>530.89</v>
      </c>
    </row>
    <row r="449" spans="1:7" x14ac:dyDescent="0.25">
      <c r="A449" s="48">
        <v>4223</v>
      </c>
      <c r="B449" s="41" t="s">
        <v>160</v>
      </c>
      <c r="C449" s="100">
        <v>0</v>
      </c>
      <c r="D449" s="101">
        <v>0</v>
      </c>
      <c r="E449" s="101">
        <v>0</v>
      </c>
      <c r="F449" s="101">
        <v>0</v>
      </c>
      <c r="G449" s="101">
        <v>0</v>
      </c>
    </row>
    <row r="450" spans="1:7" x14ac:dyDescent="0.25">
      <c r="A450" s="48">
        <v>4224</v>
      </c>
      <c r="B450" s="41" t="s">
        <v>194</v>
      </c>
      <c r="C450" s="100">
        <v>0</v>
      </c>
      <c r="D450" s="101">
        <v>0</v>
      </c>
      <c r="E450" s="101">
        <v>0</v>
      </c>
      <c r="F450" s="101">
        <v>0</v>
      </c>
      <c r="G450" s="101">
        <v>0</v>
      </c>
    </row>
    <row r="451" spans="1:7" x14ac:dyDescent="0.25">
      <c r="A451" s="48">
        <v>4225</v>
      </c>
      <c r="B451" s="41" t="s">
        <v>198</v>
      </c>
      <c r="C451" s="100">
        <v>0</v>
      </c>
      <c r="D451" s="101">
        <v>0</v>
      </c>
      <c r="E451" s="101">
        <v>0</v>
      </c>
      <c r="F451" s="101">
        <v>0</v>
      </c>
      <c r="G451" s="101">
        <v>0</v>
      </c>
    </row>
    <row r="452" spans="1:7" x14ac:dyDescent="0.25">
      <c r="A452" s="48">
        <v>4226</v>
      </c>
      <c r="B452" s="41" t="s">
        <v>161</v>
      </c>
      <c r="C452" s="100">
        <v>0</v>
      </c>
      <c r="D452" s="101">
        <v>1367</v>
      </c>
      <c r="E452" s="101">
        <v>1367.04</v>
      </c>
      <c r="F452" s="101">
        <v>1367.04</v>
      </c>
      <c r="G452" s="101">
        <v>1367.04</v>
      </c>
    </row>
    <row r="453" spans="1:7" ht="26.25" x14ac:dyDescent="0.25">
      <c r="A453" s="48">
        <v>4227</v>
      </c>
      <c r="B453" s="41" t="s">
        <v>162</v>
      </c>
      <c r="C453" s="100">
        <v>131.44</v>
      </c>
      <c r="D453" s="101">
        <v>703.43</v>
      </c>
      <c r="E453" s="101">
        <v>703.43</v>
      </c>
      <c r="F453" s="101">
        <v>703.43</v>
      </c>
      <c r="G453" s="101">
        <v>703.43</v>
      </c>
    </row>
    <row r="454" spans="1:7" ht="26.25" x14ac:dyDescent="0.25">
      <c r="A454" s="46">
        <v>424</v>
      </c>
      <c r="B454" s="47" t="s">
        <v>163</v>
      </c>
      <c r="C454" s="99">
        <v>318.57</v>
      </c>
      <c r="D454" s="99">
        <v>676.89</v>
      </c>
      <c r="E454" s="99">
        <v>676.89</v>
      </c>
      <c r="F454" s="99">
        <v>676.89</v>
      </c>
      <c r="G454" s="99">
        <v>676.89</v>
      </c>
    </row>
    <row r="455" spans="1:7" x14ac:dyDescent="0.25">
      <c r="A455" s="48">
        <v>4241</v>
      </c>
      <c r="B455" s="41" t="s">
        <v>164</v>
      </c>
      <c r="C455" s="100">
        <v>318.57</v>
      </c>
      <c r="D455" s="101">
        <v>676.89</v>
      </c>
      <c r="E455" s="101">
        <v>676.89</v>
      </c>
      <c r="F455" s="101">
        <v>676.89</v>
      </c>
      <c r="G455" s="101">
        <v>676.89</v>
      </c>
    </row>
    <row r="456" spans="1:7" x14ac:dyDescent="0.25">
      <c r="A456" s="73" t="s">
        <v>46</v>
      </c>
      <c r="B456" s="72" t="s">
        <v>214</v>
      </c>
      <c r="C456" s="106">
        <v>11913.09</v>
      </c>
      <c r="D456" s="106">
        <f t="shared" ref="D456:G457" si="26">D457</f>
        <v>26863.1</v>
      </c>
      <c r="E456" s="106">
        <f t="shared" si="26"/>
        <v>26863.1</v>
      </c>
      <c r="F456" s="106">
        <f t="shared" si="26"/>
        <v>26863.1</v>
      </c>
      <c r="G456" s="106">
        <f t="shared" si="26"/>
        <v>26863.1</v>
      </c>
    </row>
    <row r="457" spans="1:7" ht="26.25" x14ac:dyDescent="0.25">
      <c r="A457" s="42">
        <v>4</v>
      </c>
      <c r="B457" s="43" t="s">
        <v>20</v>
      </c>
      <c r="C457" s="107">
        <v>11913.09</v>
      </c>
      <c r="D457" s="107">
        <f t="shared" si="26"/>
        <v>26863.1</v>
      </c>
      <c r="E457" s="107">
        <f t="shared" si="26"/>
        <v>26863.1</v>
      </c>
      <c r="F457" s="107">
        <f t="shared" si="26"/>
        <v>26863.1</v>
      </c>
      <c r="G457" s="107">
        <f t="shared" si="26"/>
        <v>26863.1</v>
      </c>
    </row>
    <row r="458" spans="1:7" ht="26.25" x14ac:dyDescent="0.25">
      <c r="A458" s="44">
        <v>42</v>
      </c>
      <c r="B458" s="45" t="s">
        <v>145</v>
      </c>
      <c r="C458" s="108">
        <v>11913.09</v>
      </c>
      <c r="D458" s="108">
        <v>26863.1</v>
      </c>
      <c r="E458" s="108">
        <v>26863.1</v>
      </c>
      <c r="F458" s="108">
        <f>F459+F465</f>
        <v>26863.1</v>
      </c>
      <c r="G458" s="108">
        <f>G459+G465</f>
        <v>26863.1</v>
      </c>
    </row>
    <row r="459" spans="1:7" x14ac:dyDescent="0.25">
      <c r="A459" s="46">
        <v>422</v>
      </c>
      <c r="B459" s="47" t="s">
        <v>146</v>
      </c>
      <c r="C459" s="99">
        <v>11913.09</v>
      </c>
      <c r="D459" s="99">
        <v>24845.71</v>
      </c>
      <c r="E459" s="99">
        <v>24845.71</v>
      </c>
      <c r="F459" s="99">
        <v>24845.71</v>
      </c>
      <c r="G459" s="99">
        <v>24845.71</v>
      </c>
    </row>
    <row r="460" spans="1:7" x14ac:dyDescent="0.25">
      <c r="A460" s="48">
        <v>4222</v>
      </c>
      <c r="B460" s="41" t="s">
        <v>159</v>
      </c>
      <c r="C460" s="100">
        <v>3786.75</v>
      </c>
      <c r="D460" s="100">
        <v>2654.46</v>
      </c>
      <c r="E460" s="100">
        <v>2654.46</v>
      </c>
      <c r="F460" s="100">
        <v>2654.46</v>
      </c>
      <c r="G460" s="100">
        <v>2654.46</v>
      </c>
    </row>
    <row r="461" spans="1:7" x14ac:dyDescent="0.25">
      <c r="A461" s="48">
        <v>4221</v>
      </c>
      <c r="B461" s="41" t="s">
        <v>147</v>
      </c>
      <c r="C461" s="100">
        <v>0</v>
      </c>
      <c r="D461" s="101">
        <v>6636.14</v>
      </c>
      <c r="E461" s="101">
        <v>6636.14</v>
      </c>
      <c r="F461" s="101">
        <v>6636.14</v>
      </c>
      <c r="G461" s="101">
        <v>6636.14</v>
      </c>
    </row>
    <row r="462" spans="1:7" x14ac:dyDescent="0.25">
      <c r="A462" s="48">
        <v>4223</v>
      </c>
      <c r="B462" s="41" t="s">
        <v>229</v>
      </c>
      <c r="C462" s="100">
        <v>8126.35</v>
      </c>
      <c r="D462" s="101">
        <v>7299.75</v>
      </c>
      <c r="E462" s="101">
        <v>7299.75</v>
      </c>
      <c r="F462" s="101">
        <v>7299.75</v>
      </c>
      <c r="G462" s="101">
        <v>7299.75</v>
      </c>
    </row>
    <row r="463" spans="1:7" x14ac:dyDescent="0.25">
      <c r="A463" s="48">
        <v>4224</v>
      </c>
      <c r="B463" s="41" t="s">
        <v>194</v>
      </c>
      <c r="C463" s="100">
        <v>0</v>
      </c>
      <c r="D463" s="101">
        <v>1327.23</v>
      </c>
      <c r="E463" s="101">
        <v>1327.23</v>
      </c>
      <c r="F463" s="101">
        <v>1327.23</v>
      </c>
      <c r="G463" s="101">
        <v>1327.23</v>
      </c>
    </row>
    <row r="464" spans="1:7" x14ac:dyDescent="0.25">
      <c r="A464" s="48">
        <v>4225</v>
      </c>
      <c r="B464" s="41" t="s">
        <v>198</v>
      </c>
      <c r="C464" s="100">
        <v>0</v>
      </c>
      <c r="D464" s="101">
        <v>6928.13</v>
      </c>
      <c r="E464" s="101">
        <v>6928.13</v>
      </c>
      <c r="F464" s="101">
        <v>6928.13</v>
      </c>
      <c r="G464" s="101">
        <v>6928.13</v>
      </c>
    </row>
    <row r="465" spans="1:7" ht="26.25" x14ac:dyDescent="0.25">
      <c r="A465" s="46">
        <v>424</v>
      </c>
      <c r="B465" s="47" t="s">
        <v>163</v>
      </c>
      <c r="C465" s="99">
        <v>0</v>
      </c>
      <c r="D465" s="99">
        <f>D466</f>
        <v>2017.39</v>
      </c>
      <c r="E465" s="99">
        <f>E466</f>
        <v>2017.39</v>
      </c>
      <c r="F465" s="99">
        <f>F466</f>
        <v>2017.39</v>
      </c>
      <c r="G465" s="99">
        <f>G466</f>
        <v>2017.39</v>
      </c>
    </row>
    <row r="466" spans="1:7" x14ac:dyDescent="0.25">
      <c r="A466" s="48">
        <v>4241</v>
      </c>
      <c r="B466" s="41" t="s">
        <v>164</v>
      </c>
      <c r="C466" s="100">
        <v>0</v>
      </c>
      <c r="D466" s="101">
        <v>2017.39</v>
      </c>
      <c r="E466" s="101">
        <v>2017.39</v>
      </c>
      <c r="F466" s="101">
        <v>2017.39</v>
      </c>
      <c r="G466" s="101">
        <v>2017.39</v>
      </c>
    </row>
    <row r="467" spans="1:7" x14ac:dyDescent="0.25">
      <c r="A467" s="73" t="s">
        <v>53</v>
      </c>
      <c r="B467" s="72" t="s">
        <v>54</v>
      </c>
      <c r="C467" s="106">
        <f>C468</f>
        <v>0</v>
      </c>
      <c r="D467" s="106">
        <f t="shared" ref="D467" si="27">D468</f>
        <v>2707.55</v>
      </c>
      <c r="E467" s="106">
        <v>2707.55</v>
      </c>
      <c r="F467" s="106">
        <v>2707.55</v>
      </c>
      <c r="G467" s="106">
        <v>2707.55</v>
      </c>
    </row>
    <row r="468" spans="1:7" ht="26.25" x14ac:dyDescent="0.25">
      <c r="A468" s="42">
        <v>4</v>
      </c>
      <c r="B468" s="43" t="s">
        <v>20</v>
      </c>
      <c r="C468" s="107">
        <f>C469</f>
        <v>0</v>
      </c>
      <c r="D468" s="107">
        <v>2707.55</v>
      </c>
      <c r="E468" s="107">
        <v>2707.55</v>
      </c>
      <c r="F468" s="107">
        <v>2707.55</v>
      </c>
      <c r="G468" s="107">
        <v>2707.55</v>
      </c>
    </row>
    <row r="469" spans="1:7" ht="26.25" x14ac:dyDescent="0.25">
      <c r="A469" s="44">
        <v>42</v>
      </c>
      <c r="B469" s="45" t="s">
        <v>145</v>
      </c>
      <c r="C469" s="108">
        <f>C470</f>
        <v>0</v>
      </c>
      <c r="D469" s="108">
        <v>2707.55</v>
      </c>
      <c r="E469" s="108">
        <v>2707.55</v>
      </c>
      <c r="F469" s="108">
        <v>2707.55</v>
      </c>
      <c r="G469" s="108">
        <v>2707.55</v>
      </c>
    </row>
    <row r="470" spans="1:7" x14ac:dyDescent="0.25">
      <c r="A470" s="46">
        <v>422</v>
      </c>
      <c r="B470" s="47" t="s">
        <v>146</v>
      </c>
      <c r="C470" s="99">
        <f>SUM(C472:C473)</f>
        <v>0</v>
      </c>
      <c r="D470" s="99">
        <v>2030.66</v>
      </c>
      <c r="E470" s="99">
        <v>2030.66</v>
      </c>
      <c r="F470" s="99">
        <v>2030.33</v>
      </c>
      <c r="G470" s="99">
        <v>2030.33</v>
      </c>
    </row>
    <row r="471" spans="1:7" x14ac:dyDescent="0.25">
      <c r="A471" s="46">
        <v>4222</v>
      </c>
      <c r="B471" s="41" t="s">
        <v>230</v>
      </c>
      <c r="C471" s="99">
        <v>0</v>
      </c>
      <c r="D471" s="100">
        <v>1592.67</v>
      </c>
      <c r="E471" s="100">
        <v>1592.67</v>
      </c>
      <c r="F471" s="100">
        <v>1592.67</v>
      </c>
      <c r="G471" s="100">
        <v>1592.67</v>
      </c>
    </row>
    <row r="472" spans="1:7" x14ac:dyDescent="0.25">
      <c r="A472" s="48">
        <v>4221</v>
      </c>
      <c r="B472" s="41" t="s">
        <v>147</v>
      </c>
      <c r="C472" s="100">
        <v>0</v>
      </c>
      <c r="D472" s="101">
        <v>437.99</v>
      </c>
      <c r="E472" s="101">
        <v>437.99</v>
      </c>
      <c r="F472" s="101">
        <v>437.99</v>
      </c>
      <c r="G472" s="101">
        <v>437.99</v>
      </c>
    </row>
    <row r="473" spans="1:7" x14ac:dyDescent="0.25">
      <c r="A473" s="48">
        <v>4241</v>
      </c>
      <c r="B473" s="41" t="s">
        <v>209</v>
      </c>
      <c r="C473" s="100">
        <v>0</v>
      </c>
      <c r="D473" s="101">
        <v>676.89</v>
      </c>
      <c r="E473" s="101">
        <v>676.89</v>
      </c>
      <c r="F473" s="101">
        <v>676.89</v>
      </c>
      <c r="G473" s="101">
        <v>676.89</v>
      </c>
    </row>
    <row r="474" spans="1:7" ht="26.25" x14ac:dyDescent="0.25">
      <c r="A474" s="62" t="s">
        <v>231</v>
      </c>
      <c r="B474" s="58" t="s">
        <v>199</v>
      </c>
      <c r="C474" s="105">
        <f>C475</f>
        <v>0</v>
      </c>
      <c r="D474" s="105">
        <f t="shared" ref="D474:G476" si="28">D475</f>
        <v>663.61</v>
      </c>
      <c r="E474" s="105">
        <f t="shared" si="28"/>
        <v>663.61</v>
      </c>
      <c r="F474" s="105">
        <f t="shared" si="28"/>
        <v>663.61</v>
      </c>
      <c r="G474" s="105">
        <f t="shared" si="28"/>
        <v>663.61</v>
      </c>
    </row>
    <row r="475" spans="1:7" ht="26.25" x14ac:dyDescent="0.25">
      <c r="A475" s="42">
        <v>4</v>
      </c>
      <c r="B475" s="43" t="s">
        <v>20</v>
      </c>
      <c r="C475" s="107">
        <f>C476</f>
        <v>0</v>
      </c>
      <c r="D475" s="107">
        <v>663.61</v>
      </c>
      <c r="E475" s="107">
        <f t="shared" si="28"/>
        <v>663.61</v>
      </c>
      <c r="F475" s="107">
        <f t="shared" si="28"/>
        <v>663.61</v>
      </c>
      <c r="G475" s="107">
        <f t="shared" si="28"/>
        <v>663.61</v>
      </c>
    </row>
    <row r="476" spans="1:7" ht="26.25" x14ac:dyDescent="0.25">
      <c r="A476" s="44">
        <v>45</v>
      </c>
      <c r="B476" s="45" t="s">
        <v>200</v>
      </c>
      <c r="C476" s="108">
        <f>C477</f>
        <v>0</v>
      </c>
      <c r="D476" s="108">
        <v>663.61</v>
      </c>
      <c r="E476" s="108">
        <f t="shared" si="28"/>
        <v>663.61</v>
      </c>
      <c r="F476" s="108">
        <f t="shared" si="28"/>
        <v>663.61</v>
      </c>
      <c r="G476" s="108">
        <f t="shared" si="28"/>
        <v>663.61</v>
      </c>
    </row>
    <row r="477" spans="1:7" ht="26.25" x14ac:dyDescent="0.25">
      <c r="A477" s="46">
        <v>451</v>
      </c>
      <c r="B477" s="47" t="s">
        <v>83</v>
      </c>
      <c r="C477" s="99">
        <v>0</v>
      </c>
      <c r="D477" s="99">
        <v>663.61</v>
      </c>
      <c r="E477" s="99">
        <v>663.61</v>
      </c>
      <c r="F477" s="99">
        <v>663.61</v>
      </c>
      <c r="G477" s="99">
        <v>663.61</v>
      </c>
    </row>
    <row r="478" spans="1:7" ht="26.25" x14ac:dyDescent="0.25">
      <c r="A478" s="48">
        <v>4511</v>
      </c>
      <c r="B478" s="41" t="s">
        <v>83</v>
      </c>
      <c r="C478" s="100">
        <v>0</v>
      </c>
      <c r="D478" s="100">
        <v>663.61</v>
      </c>
      <c r="E478" s="99">
        <v>663.61</v>
      </c>
      <c r="F478" s="99">
        <v>663.61</v>
      </c>
      <c r="G478" s="99">
        <v>663.61</v>
      </c>
    </row>
    <row r="479" spans="1:7" ht="26.25" x14ac:dyDescent="0.25">
      <c r="A479" s="62" t="s">
        <v>232</v>
      </c>
      <c r="B479" s="58" t="s">
        <v>152</v>
      </c>
      <c r="C479" s="105">
        <v>416.27</v>
      </c>
      <c r="D479" s="105">
        <v>9622.4</v>
      </c>
      <c r="E479" s="105">
        <f t="shared" ref="E479:G480" si="29">E480</f>
        <v>9622.4</v>
      </c>
      <c r="F479" s="105">
        <f t="shared" si="29"/>
        <v>9622.4</v>
      </c>
      <c r="G479" s="105">
        <f t="shared" si="29"/>
        <v>9622.4</v>
      </c>
    </row>
    <row r="480" spans="1:7" x14ac:dyDescent="0.25">
      <c r="A480" s="42">
        <v>3</v>
      </c>
      <c r="B480" s="43" t="s">
        <v>16</v>
      </c>
      <c r="C480" s="107">
        <v>416.27</v>
      </c>
      <c r="D480" s="107">
        <v>9622.4</v>
      </c>
      <c r="E480" s="107">
        <f t="shared" si="29"/>
        <v>9622.4</v>
      </c>
      <c r="F480" s="107">
        <f t="shared" si="29"/>
        <v>9622.4</v>
      </c>
      <c r="G480" s="107">
        <f t="shared" si="29"/>
        <v>9622.4</v>
      </c>
    </row>
    <row r="481" spans="1:7" x14ac:dyDescent="0.25">
      <c r="A481" s="46">
        <v>32</v>
      </c>
      <c r="B481" s="47" t="s">
        <v>31</v>
      </c>
      <c r="C481" s="99">
        <v>0</v>
      </c>
      <c r="D481" s="99">
        <v>9622.4</v>
      </c>
      <c r="E481" s="99">
        <v>9622.4</v>
      </c>
      <c r="F481" s="99">
        <v>9622.4</v>
      </c>
      <c r="G481" s="99">
        <v>9622.4</v>
      </c>
    </row>
    <row r="482" spans="1:7" x14ac:dyDescent="0.25">
      <c r="A482" s="46">
        <v>322</v>
      </c>
      <c r="B482" s="47" t="s">
        <v>80</v>
      </c>
      <c r="C482" s="99">
        <v>0</v>
      </c>
      <c r="D482" s="99">
        <v>2189.9299999999998</v>
      </c>
      <c r="E482" s="99">
        <v>2189.9299999999998</v>
      </c>
      <c r="F482" s="99">
        <v>2189.9299999999998</v>
      </c>
      <c r="G482" s="99">
        <v>2189.9299999999998</v>
      </c>
    </row>
    <row r="483" spans="1:7" ht="26.25" x14ac:dyDescent="0.25">
      <c r="A483" s="48">
        <v>3224</v>
      </c>
      <c r="B483" s="41" t="s">
        <v>195</v>
      </c>
      <c r="C483" s="99">
        <v>416.27</v>
      </c>
      <c r="D483" s="100">
        <v>2189.9299999999998</v>
      </c>
      <c r="E483" s="99">
        <v>2189.9299999999998</v>
      </c>
      <c r="F483" s="99">
        <v>2189.9299999999998</v>
      </c>
      <c r="G483" s="99">
        <v>2189.9299999999998</v>
      </c>
    </row>
    <row r="484" spans="1:7" x14ac:dyDescent="0.25">
      <c r="A484" s="46">
        <v>323</v>
      </c>
      <c r="B484" s="47" t="s">
        <v>94</v>
      </c>
      <c r="C484" s="99">
        <v>0</v>
      </c>
      <c r="D484" s="99">
        <v>0</v>
      </c>
      <c r="E484" s="99">
        <v>0</v>
      </c>
      <c r="F484" s="99">
        <v>0</v>
      </c>
      <c r="G484" s="99">
        <v>0</v>
      </c>
    </row>
    <row r="485" spans="1:7" x14ac:dyDescent="0.25">
      <c r="A485" s="48">
        <v>3232</v>
      </c>
      <c r="B485" s="41" t="s">
        <v>112</v>
      </c>
      <c r="C485" s="99">
        <v>0</v>
      </c>
      <c r="D485" s="99">
        <v>0</v>
      </c>
      <c r="E485" s="99">
        <v>0</v>
      </c>
      <c r="F485" s="99">
        <v>0</v>
      </c>
      <c r="G485" s="99">
        <v>0</v>
      </c>
    </row>
    <row r="486" spans="1:7" ht="26.25" x14ac:dyDescent="0.25">
      <c r="A486" s="48">
        <v>329</v>
      </c>
      <c r="B486" s="47" t="s">
        <v>103</v>
      </c>
      <c r="C486" s="99">
        <v>0</v>
      </c>
      <c r="D486" s="99">
        <v>7432.48</v>
      </c>
      <c r="E486" s="99">
        <v>7432.48</v>
      </c>
      <c r="F486" s="101">
        <v>7432.48</v>
      </c>
      <c r="G486" s="100">
        <v>7432.48</v>
      </c>
    </row>
    <row r="487" spans="1:7" ht="26.25" x14ac:dyDescent="0.25">
      <c r="A487" s="48">
        <v>3299</v>
      </c>
      <c r="B487" s="41" t="s">
        <v>103</v>
      </c>
      <c r="C487" s="100">
        <v>0</v>
      </c>
      <c r="D487" s="101">
        <v>7432.48</v>
      </c>
      <c r="E487" s="101">
        <v>7432.48</v>
      </c>
      <c r="F487" s="101">
        <v>7432.48</v>
      </c>
      <c r="G487" s="101">
        <v>7432.48</v>
      </c>
    </row>
    <row r="488" spans="1:7" ht="39" x14ac:dyDescent="0.25">
      <c r="A488" s="62" t="s">
        <v>243</v>
      </c>
      <c r="B488" s="58" t="s">
        <v>244</v>
      </c>
      <c r="C488" s="105">
        <f>C489</f>
        <v>0</v>
      </c>
      <c r="D488" s="105">
        <v>0</v>
      </c>
      <c r="E488" s="105">
        <f t="shared" ref="D488:G492" si="30">E489</f>
        <v>1356.27</v>
      </c>
      <c r="F488" s="105">
        <f t="shared" si="30"/>
        <v>1356.27</v>
      </c>
      <c r="G488" s="105">
        <f t="shared" si="30"/>
        <v>1356.27</v>
      </c>
    </row>
    <row r="489" spans="1:7" ht="15" customHeight="1" x14ac:dyDescent="0.25">
      <c r="A489" s="73" t="s">
        <v>46</v>
      </c>
      <c r="B489" s="72" t="s">
        <v>55</v>
      </c>
      <c r="C489" s="106">
        <f>C490</f>
        <v>0</v>
      </c>
      <c r="D489" s="106">
        <f t="shared" si="30"/>
        <v>0</v>
      </c>
      <c r="E489" s="106">
        <f t="shared" si="30"/>
        <v>1356.27</v>
      </c>
      <c r="F489" s="106">
        <f t="shared" si="30"/>
        <v>1356.27</v>
      </c>
      <c r="G489" s="106">
        <f t="shared" si="30"/>
        <v>1356.27</v>
      </c>
    </row>
    <row r="490" spans="1:7" x14ac:dyDescent="0.25">
      <c r="A490" s="42">
        <v>3</v>
      </c>
      <c r="B490" s="43" t="s">
        <v>16</v>
      </c>
      <c r="C490" s="107">
        <f>C491</f>
        <v>0</v>
      </c>
      <c r="D490" s="107">
        <f t="shared" si="30"/>
        <v>0</v>
      </c>
      <c r="E490" s="107">
        <f t="shared" si="30"/>
        <v>1356.27</v>
      </c>
      <c r="F490" s="107">
        <f t="shared" si="30"/>
        <v>1356.27</v>
      </c>
      <c r="G490" s="107">
        <f t="shared" si="30"/>
        <v>1356.27</v>
      </c>
    </row>
    <row r="491" spans="1:7" x14ac:dyDescent="0.25">
      <c r="A491" s="44">
        <v>38</v>
      </c>
      <c r="B491" s="45" t="s">
        <v>245</v>
      </c>
      <c r="C491" s="108">
        <f>C492</f>
        <v>0</v>
      </c>
      <c r="D491" s="108">
        <f t="shared" si="30"/>
        <v>0</v>
      </c>
      <c r="E491" s="108">
        <f t="shared" si="30"/>
        <v>1356.27</v>
      </c>
      <c r="F491" s="108">
        <f t="shared" si="30"/>
        <v>1356.27</v>
      </c>
      <c r="G491" s="108">
        <f t="shared" si="30"/>
        <v>1356.27</v>
      </c>
    </row>
    <row r="492" spans="1:7" x14ac:dyDescent="0.25">
      <c r="A492" s="46">
        <v>381</v>
      </c>
      <c r="B492" s="47" t="s">
        <v>246</v>
      </c>
      <c r="C492" s="99">
        <f>C493</f>
        <v>0</v>
      </c>
      <c r="D492" s="99">
        <f t="shared" si="30"/>
        <v>0</v>
      </c>
      <c r="E492" s="99">
        <f t="shared" si="30"/>
        <v>1356.27</v>
      </c>
      <c r="F492" s="99">
        <f t="shared" si="30"/>
        <v>1356.27</v>
      </c>
      <c r="G492" s="99">
        <f t="shared" si="30"/>
        <v>1356.27</v>
      </c>
    </row>
    <row r="493" spans="1:7" x14ac:dyDescent="0.25">
      <c r="A493" s="48">
        <v>3812</v>
      </c>
      <c r="B493" s="41" t="s">
        <v>247</v>
      </c>
      <c r="C493" s="100">
        <v>0</v>
      </c>
      <c r="D493" s="101">
        <v>0</v>
      </c>
      <c r="E493" s="101">
        <v>1356.27</v>
      </c>
      <c r="F493" s="101">
        <v>1356.27</v>
      </c>
      <c r="G493" s="102">
        <v>1356.27</v>
      </c>
    </row>
    <row r="494" spans="1:7" ht="26.25" x14ac:dyDescent="0.25">
      <c r="A494" s="62" t="s">
        <v>182</v>
      </c>
      <c r="B494" s="58" t="s">
        <v>183</v>
      </c>
      <c r="C494" s="105">
        <v>0</v>
      </c>
      <c r="D494" s="105">
        <v>92972.33</v>
      </c>
      <c r="E494" s="105">
        <v>92972.33</v>
      </c>
      <c r="F494" s="105">
        <v>92972.33</v>
      </c>
      <c r="G494" s="105">
        <v>92972.33</v>
      </c>
    </row>
    <row r="495" spans="1:7" ht="30" customHeight="1" x14ac:dyDescent="0.25">
      <c r="A495" s="78" t="s">
        <v>49</v>
      </c>
      <c r="B495" s="79" t="s">
        <v>35</v>
      </c>
      <c r="C495" s="106">
        <f>C496+C500</f>
        <v>0</v>
      </c>
      <c r="D495" s="106">
        <v>66.36</v>
      </c>
      <c r="E495" s="106">
        <f>E496+E500</f>
        <v>66.36</v>
      </c>
      <c r="F495" s="106">
        <f>F496+F500</f>
        <v>66.36</v>
      </c>
      <c r="G495" s="106">
        <f>G496+G500</f>
        <v>66.36</v>
      </c>
    </row>
    <row r="496" spans="1:7" x14ac:dyDescent="0.25">
      <c r="A496" s="51">
        <v>3</v>
      </c>
      <c r="B496" s="38" t="s">
        <v>16</v>
      </c>
      <c r="C496" s="107">
        <f>C497</f>
        <v>0</v>
      </c>
      <c r="D496" s="107">
        <f t="shared" ref="D496:G498" si="31">D497</f>
        <v>66.36</v>
      </c>
      <c r="E496" s="107">
        <f t="shared" si="31"/>
        <v>66.36</v>
      </c>
      <c r="F496" s="107">
        <f t="shared" si="31"/>
        <v>66.36</v>
      </c>
      <c r="G496" s="107">
        <f t="shared" si="31"/>
        <v>66.36</v>
      </c>
    </row>
    <row r="497" spans="1:7" ht="39" x14ac:dyDescent="0.25">
      <c r="A497" s="44">
        <v>37</v>
      </c>
      <c r="B497" s="45" t="s">
        <v>69</v>
      </c>
      <c r="C497" s="108">
        <f>C498</f>
        <v>0</v>
      </c>
      <c r="D497" s="108">
        <f t="shared" si="31"/>
        <v>66.36</v>
      </c>
      <c r="E497" s="108">
        <f t="shared" si="31"/>
        <v>66.36</v>
      </c>
      <c r="F497" s="108">
        <f t="shared" si="31"/>
        <v>66.36</v>
      </c>
      <c r="G497" s="108">
        <f t="shared" si="31"/>
        <v>66.36</v>
      </c>
    </row>
    <row r="498" spans="1:7" ht="26.25" x14ac:dyDescent="0.25">
      <c r="A498" s="46">
        <v>372</v>
      </c>
      <c r="B498" s="47" t="s">
        <v>165</v>
      </c>
      <c r="C498" s="99">
        <f>C499</f>
        <v>0</v>
      </c>
      <c r="D498" s="99">
        <v>66.36</v>
      </c>
      <c r="E498" s="99">
        <v>66.36</v>
      </c>
      <c r="F498" s="99">
        <v>66.36</v>
      </c>
      <c r="G498" s="99">
        <f t="shared" si="31"/>
        <v>66.36</v>
      </c>
    </row>
    <row r="499" spans="1:7" ht="26.25" x14ac:dyDescent="0.25">
      <c r="A499" s="48">
        <v>3722</v>
      </c>
      <c r="B499" s="41" t="s">
        <v>166</v>
      </c>
      <c r="C499" s="100"/>
      <c r="D499" s="101">
        <v>66.36</v>
      </c>
      <c r="E499" s="101">
        <v>66.36</v>
      </c>
      <c r="F499" s="101">
        <v>66.36</v>
      </c>
      <c r="G499" s="101">
        <v>66.36</v>
      </c>
    </row>
    <row r="500" spans="1:7" ht="26.25" x14ac:dyDescent="0.25">
      <c r="A500" s="42">
        <v>4</v>
      </c>
      <c r="B500" s="43" t="s">
        <v>20</v>
      </c>
      <c r="C500" s="107">
        <f>C501</f>
        <v>0</v>
      </c>
      <c r="D500" s="107">
        <f t="shared" ref="D500:G502" si="32">D501</f>
        <v>0</v>
      </c>
      <c r="E500" s="107">
        <f t="shared" si="32"/>
        <v>0</v>
      </c>
      <c r="F500" s="107">
        <f t="shared" si="32"/>
        <v>0</v>
      </c>
      <c r="G500" s="107">
        <f t="shared" si="32"/>
        <v>0</v>
      </c>
    </row>
    <row r="501" spans="1:7" ht="26.25" x14ac:dyDescent="0.25">
      <c r="A501" s="44">
        <v>42</v>
      </c>
      <c r="B501" s="45" t="s">
        <v>145</v>
      </c>
      <c r="C501" s="108">
        <f>C502</f>
        <v>0</v>
      </c>
      <c r="D501" s="108">
        <f t="shared" si="32"/>
        <v>0</v>
      </c>
      <c r="E501" s="108">
        <f t="shared" si="32"/>
        <v>0</v>
      </c>
      <c r="F501" s="108">
        <f t="shared" si="32"/>
        <v>0</v>
      </c>
      <c r="G501" s="108">
        <f t="shared" si="32"/>
        <v>0</v>
      </c>
    </row>
    <row r="502" spans="1:7" ht="26.25" x14ac:dyDescent="0.25">
      <c r="A502" s="46">
        <v>424</v>
      </c>
      <c r="B502" s="47" t="s">
        <v>163</v>
      </c>
      <c r="C502" s="99">
        <f>C503</f>
        <v>0</v>
      </c>
      <c r="D502" s="99">
        <v>0</v>
      </c>
      <c r="E502" s="99">
        <v>0</v>
      </c>
      <c r="F502" s="99">
        <f t="shared" si="32"/>
        <v>0</v>
      </c>
      <c r="G502" s="99">
        <v>0</v>
      </c>
    </row>
    <row r="503" spans="1:7" x14ac:dyDescent="0.25">
      <c r="A503" s="48">
        <v>4241</v>
      </c>
      <c r="B503" s="41" t="s">
        <v>167</v>
      </c>
      <c r="C503" s="100"/>
      <c r="D503" s="101">
        <v>0</v>
      </c>
      <c r="E503" s="101"/>
      <c r="F503" s="101"/>
      <c r="G503" s="101"/>
    </row>
    <row r="504" spans="1:7" x14ac:dyDescent="0.25">
      <c r="A504" s="78" t="s">
        <v>46</v>
      </c>
      <c r="B504" s="79" t="s">
        <v>55</v>
      </c>
      <c r="C504" s="106">
        <v>73237.289999999994</v>
      </c>
      <c r="D504" s="106">
        <f>D505+D509</f>
        <v>0</v>
      </c>
      <c r="E504" s="106">
        <f>E505+E509</f>
        <v>92905.97</v>
      </c>
      <c r="F504" s="106">
        <f>F505+F509</f>
        <v>92905.97</v>
      </c>
      <c r="G504" s="106">
        <f>G505+G509</f>
        <v>92905.97</v>
      </c>
    </row>
    <row r="505" spans="1:7" x14ac:dyDescent="0.25">
      <c r="A505" s="51">
        <v>3</v>
      </c>
      <c r="B505" s="38" t="s">
        <v>16</v>
      </c>
      <c r="C505" s="107">
        <v>39967.11</v>
      </c>
      <c r="D505" s="107">
        <f t="shared" ref="D505:G507" si="33">D506</f>
        <v>0</v>
      </c>
      <c r="E505" s="107">
        <f t="shared" si="33"/>
        <v>39816.85</v>
      </c>
      <c r="F505" s="107">
        <f t="shared" si="33"/>
        <v>39816.85</v>
      </c>
      <c r="G505" s="107">
        <f t="shared" si="33"/>
        <v>39816.85</v>
      </c>
    </row>
    <row r="506" spans="1:7" ht="39" x14ac:dyDescent="0.25">
      <c r="A506" s="44">
        <v>37</v>
      </c>
      <c r="B506" s="45" t="s">
        <v>69</v>
      </c>
      <c r="C506" s="108">
        <f>C507</f>
        <v>39967.11</v>
      </c>
      <c r="D506" s="108">
        <f t="shared" si="33"/>
        <v>0</v>
      </c>
      <c r="E506" s="108">
        <f t="shared" si="33"/>
        <v>39816.85</v>
      </c>
      <c r="F506" s="108">
        <f t="shared" si="33"/>
        <v>39816.85</v>
      </c>
      <c r="G506" s="108">
        <f t="shared" si="33"/>
        <v>39816.85</v>
      </c>
    </row>
    <row r="507" spans="1:7" ht="26.25" x14ac:dyDescent="0.25">
      <c r="A507" s="46">
        <v>372</v>
      </c>
      <c r="B507" s="47" t="s">
        <v>165</v>
      </c>
      <c r="C507" s="99">
        <f>C508</f>
        <v>39967.11</v>
      </c>
      <c r="D507" s="99">
        <f t="shared" si="33"/>
        <v>0</v>
      </c>
      <c r="E507" s="99">
        <f t="shared" si="33"/>
        <v>39816.85</v>
      </c>
      <c r="F507" s="99">
        <f t="shared" si="33"/>
        <v>39816.85</v>
      </c>
      <c r="G507" s="99">
        <f t="shared" si="33"/>
        <v>39816.85</v>
      </c>
    </row>
    <row r="508" spans="1:7" ht="26.25" x14ac:dyDescent="0.25">
      <c r="A508" s="48">
        <v>3722</v>
      </c>
      <c r="B508" s="41" t="s">
        <v>166</v>
      </c>
      <c r="C508" s="100">
        <v>39967.11</v>
      </c>
      <c r="D508" s="101">
        <v>0</v>
      </c>
      <c r="E508" s="101">
        <v>39816.85</v>
      </c>
      <c r="F508" s="101">
        <v>39816.85</v>
      </c>
      <c r="G508" s="101">
        <v>39816.85</v>
      </c>
    </row>
    <row r="509" spans="1:7" ht="26.25" x14ac:dyDescent="0.25">
      <c r="A509" s="42">
        <v>4</v>
      </c>
      <c r="B509" s="43" t="s">
        <v>20</v>
      </c>
      <c r="C509" s="107">
        <f>C510</f>
        <v>33270.18</v>
      </c>
      <c r="D509" s="107">
        <f t="shared" ref="D509:G511" si="34">D510</f>
        <v>0</v>
      </c>
      <c r="E509" s="107">
        <f t="shared" si="34"/>
        <v>53089.120000000003</v>
      </c>
      <c r="F509" s="107">
        <f t="shared" si="34"/>
        <v>53089.120000000003</v>
      </c>
      <c r="G509" s="107">
        <f t="shared" si="34"/>
        <v>53089.120000000003</v>
      </c>
    </row>
    <row r="510" spans="1:7" ht="26.25" x14ac:dyDescent="0.25">
      <c r="A510" s="44">
        <v>42</v>
      </c>
      <c r="B510" s="45" t="s">
        <v>145</v>
      </c>
      <c r="C510" s="108">
        <f>C511</f>
        <v>33270.18</v>
      </c>
      <c r="D510" s="108">
        <f t="shared" si="34"/>
        <v>0</v>
      </c>
      <c r="E510" s="108">
        <f t="shared" si="34"/>
        <v>53089.120000000003</v>
      </c>
      <c r="F510" s="108">
        <f t="shared" si="34"/>
        <v>53089.120000000003</v>
      </c>
      <c r="G510" s="108">
        <f t="shared" si="34"/>
        <v>53089.120000000003</v>
      </c>
    </row>
    <row r="511" spans="1:7" ht="26.25" x14ac:dyDescent="0.25">
      <c r="A511" s="46">
        <v>424</v>
      </c>
      <c r="B511" s="47" t="s">
        <v>163</v>
      </c>
      <c r="C511" s="99">
        <f>C512</f>
        <v>33270.18</v>
      </c>
      <c r="D511" s="99">
        <f t="shared" si="34"/>
        <v>0</v>
      </c>
      <c r="E511" s="99">
        <f t="shared" si="34"/>
        <v>53089.120000000003</v>
      </c>
      <c r="F511" s="99">
        <f t="shared" si="34"/>
        <v>53089.120000000003</v>
      </c>
      <c r="G511" s="99">
        <f t="shared" si="34"/>
        <v>53089.120000000003</v>
      </c>
    </row>
    <row r="512" spans="1:7" x14ac:dyDescent="0.25">
      <c r="A512" s="48">
        <v>4241</v>
      </c>
      <c r="B512" s="41" t="s">
        <v>167</v>
      </c>
      <c r="C512" s="100">
        <v>33270.18</v>
      </c>
      <c r="D512" s="101">
        <v>0</v>
      </c>
      <c r="E512" s="101">
        <v>53089.120000000003</v>
      </c>
      <c r="F512" s="101">
        <v>53089.120000000003</v>
      </c>
      <c r="G512" s="101">
        <v>53089.120000000003</v>
      </c>
    </row>
    <row r="513" spans="1:10" x14ac:dyDescent="0.25">
      <c r="A513" s="113" t="s">
        <v>201</v>
      </c>
      <c r="B513" s="114"/>
      <c r="C513" s="115">
        <v>3173373.8</v>
      </c>
      <c r="D513" s="116">
        <v>3316938.61</v>
      </c>
      <c r="E513" s="116">
        <v>3001214.02</v>
      </c>
      <c r="F513" s="116">
        <v>3001214.02</v>
      </c>
      <c r="G513" s="116">
        <v>3001214.02</v>
      </c>
    </row>
    <row r="516" spans="1:10" x14ac:dyDescent="0.25">
      <c r="A516" t="s">
        <v>276</v>
      </c>
      <c r="F516" t="s">
        <v>274</v>
      </c>
    </row>
    <row r="517" spans="1:10" x14ac:dyDescent="0.25">
      <c r="F517" t="s">
        <v>275</v>
      </c>
    </row>
    <row r="518" spans="1:10" x14ac:dyDescent="0.25">
      <c r="J518" s="33"/>
    </row>
  </sheetData>
  <mergeCells count="2">
    <mergeCell ref="A1:G1"/>
    <mergeCell ref="A3:G3"/>
  </mergeCells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6" workbookViewId="0">
      <selection activeCell="F28" sqref="F2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73" t="s">
        <v>233</v>
      </c>
      <c r="B1" s="173"/>
      <c r="C1" s="173"/>
      <c r="D1" s="173"/>
      <c r="E1" s="173"/>
      <c r="F1" s="173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73" t="s">
        <v>28</v>
      </c>
      <c r="B3" s="173"/>
      <c r="C3" s="173"/>
      <c r="D3" s="173"/>
      <c r="E3" s="173"/>
      <c r="F3" s="173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173" t="s">
        <v>10</v>
      </c>
      <c r="B5" s="173"/>
      <c r="C5" s="173"/>
      <c r="D5" s="173"/>
      <c r="E5" s="173"/>
      <c r="F5" s="173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173" t="s">
        <v>255</v>
      </c>
      <c r="B7" s="173"/>
      <c r="C7" s="173"/>
      <c r="D7" s="173"/>
      <c r="E7" s="173"/>
      <c r="F7" s="173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249</v>
      </c>
      <c r="B9" s="18" t="s">
        <v>234</v>
      </c>
      <c r="C9" s="19" t="s">
        <v>235</v>
      </c>
      <c r="D9" s="19" t="s">
        <v>236</v>
      </c>
      <c r="E9" s="19" t="s">
        <v>40</v>
      </c>
      <c r="F9" s="19" t="s">
        <v>237</v>
      </c>
    </row>
    <row r="10" spans="1:6" x14ac:dyDescent="0.25">
      <c r="A10" s="139" t="s">
        <v>285</v>
      </c>
      <c r="B10" s="170">
        <v>3180736.12</v>
      </c>
      <c r="C10" s="169">
        <v>3323575</v>
      </c>
      <c r="D10" s="167">
        <v>3001214</v>
      </c>
      <c r="E10" s="167">
        <v>3001214</v>
      </c>
      <c r="F10" s="167">
        <v>3001214</v>
      </c>
    </row>
    <row r="11" spans="1:6" x14ac:dyDescent="0.25">
      <c r="A11" s="24" t="s">
        <v>284</v>
      </c>
      <c r="B11" s="171">
        <v>1496399</v>
      </c>
      <c r="C11" s="138"/>
      <c r="D11" s="167">
        <v>1366611</v>
      </c>
      <c r="E11" s="167">
        <v>1366611</v>
      </c>
      <c r="F11" s="167">
        <v>1366611</v>
      </c>
    </row>
    <row r="12" spans="1:6" x14ac:dyDescent="0.25">
      <c r="A12" s="164" t="s">
        <v>279</v>
      </c>
      <c r="B12" s="9">
        <v>33354</v>
      </c>
      <c r="C12" s="9">
        <v>42614</v>
      </c>
      <c r="D12" s="9">
        <v>42613.69</v>
      </c>
      <c r="E12" s="9">
        <v>42613.69</v>
      </c>
      <c r="F12" s="9">
        <v>42613.69</v>
      </c>
    </row>
    <row r="13" spans="1:6" x14ac:dyDescent="0.25">
      <c r="A13" s="13" t="s">
        <v>280</v>
      </c>
      <c r="B13" s="9"/>
      <c r="C13" s="9"/>
      <c r="D13" s="9"/>
      <c r="E13" s="9"/>
      <c r="F13" s="9"/>
    </row>
    <row r="14" spans="1:6" x14ac:dyDescent="0.25">
      <c r="A14" s="164" t="s">
        <v>281</v>
      </c>
      <c r="B14" s="8"/>
      <c r="C14" s="9"/>
      <c r="D14" s="9">
        <v>0</v>
      </c>
      <c r="E14" s="9"/>
      <c r="F14" s="9"/>
    </row>
    <row r="15" spans="1:6" x14ac:dyDescent="0.25">
      <c r="A15" s="13" t="s">
        <v>282</v>
      </c>
      <c r="B15" s="8"/>
      <c r="C15" s="9"/>
      <c r="D15" s="9"/>
      <c r="E15" s="9"/>
      <c r="F15" s="9"/>
    </row>
    <row r="16" spans="1:6" ht="25.5" x14ac:dyDescent="0.25">
      <c r="A16" s="11" t="s">
        <v>254</v>
      </c>
      <c r="B16" s="8">
        <v>70262.600000000006</v>
      </c>
      <c r="C16" s="9">
        <v>101328</v>
      </c>
      <c r="D16" s="9">
        <v>91876.56</v>
      </c>
      <c r="E16" s="9">
        <v>91876.56</v>
      </c>
      <c r="F16" s="9">
        <v>91876.56</v>
      </c>
    </row>
    <row r="17" spans="1:6" ht="25.5" x14ac:dyDescent="0.25">
      <c r="A17" s="17" t="s">
        <v>253</v>
      </c>
      <c r="B17" s="8"/>
      <c r="C17" s="9"/>
      <c r="D17" s="9"/>
      <c r="E17" s="9"/>
      <c r="F17" s="9"/>
    </row>
    <row r="18" spans="1:6" x14ac:dyDescent="0.25">
      <c r="A18" s="139" t="s">
        <v>252</v>
      </c>
      <c r="B18" s="8">
        <v>1602079</v>
      </c>
      <c r="C18" s="9">
        <v>1619033</v>
      </c>
      <c r="D18" s="9">
        <v>1492136</v>
      </c>
      <c r="E18" s="9">
        <v>1492136</v>
      </c>
      <c r="F18" s="9">
        <v>1492136</v>
      </c>
    </row>
    <row r="19" spans="1:6" x14ac:dyDescent="0.25">
      <c r="A19" s="168">
        <v>44991</v>
      </c>
      <c r="B19" s="8">
        <v>5641</v>
      </c>
      <c r="C19" s="9">
        <v>20133</v>
      </c>
      <c r="D19" s="9">
        <v>7976</v>
      </c>
      <c r="E19" s="9">
        <v>7976</v>
      </c>
      <c r="F19" s="9">
        <v>7976</v>
      </c>
    </row>
    <row r="20" spans="1:6" x14ac:dyDescent="0.25">
      <c r="A20" s="13" t="s">
        <v>251</v>
      </c>
      <c r="B20" s="8"/>
      <c r="C20" s="9"/>
      <c r="D20" s="9"/>
      <c r="E20" s="9"/>
      <c r="F20" s="10"/>
    </row>
    <row r="21" spans="1:6" x14ac:dyDescent="0.25">
      <c r="A21" s="165"/>
    </row>
    <row r="22" spans="1:6" x14ac:dyDescent="0.25">
      <c r="D22" t="s">
        <v>283</v>
      </c>
    </row>
    <row r="23" spans="1:6" ht="15.75" customHeight="1" x14ac:dyDescent="0.25">
      <c r="A23" s="173" t="s">
        <v>250</v>
      </c>
      <c r="B23" s="173"/>
      <c r="C23" s="173"/>
      <c r="D23" s="173"/>
      <c r="E23" s="173"/>
      <c r="F23" s="173"/>
    </row>
    <row r="24" spans="1:6" ht="18" x14ac:dyDescent="0.25">
      <c r="A24" s="23"/>
      <c r="B24" s="23"/>
      <c r="C24" s="23"/>
      <c r="D24" s="23"/>
      <c r="E24" s="5"/>
      <c r="F24" s="5"/>
    </row>
    <row r="25" spans="1:6" ht="25.5" x14ac:dyDescent="0.25">
      <c r="A25" s="19" t="s">
        <v>249</v>
      </c>
      <c r="B25" s="18" t="s">
        <v>234</v>
      </c>
      <c r="C25" s="19" t="s">
        <v>235</v>
      </c>
      <c r="D25" s="19" t="s">
        <v>236</v>
      </c>
      <c r="E25" s="19" t="s">
        <v>40</v>
      </c>
      <c r="F25" s="19" t="s">
        <v>237</v>
      </c>
    </row>
    <row r="26" spans="1:6" x14ac:dyDescent="0.25">
      <c r="A26" s="139" t="s">
        <v>2</v>
      </c>
      <c r="B26" s="172">
        <v>3173374</v>
      </c>
      <c r="C26" s="166">
        <v>3323575</v>
      </c>
      <c r="D26" s="167">
        <v>3001214</v>
      </c>
      <c r="E26" s="167">
        <v>3001214</v>
      </c>
      <c r="F26" s="167">
        <v>3001214</v>
      </c>
    </row>
    <row r="27" spans="1:6" ht="15.75" customHeight="1" x14ac:dyDescent="0.25">
      <c r="A27" s="24" t="s">
        <v>248</v>
      </c>
      <c r="B27" s="8">
        <v>1469399</v>
      </c>
      <c r="C27" s="9">
        <v>1552623</v>
      </c>
      <c r="D27" s="167">
        <v>366611</v>
      </c>
      <c r="E27" s="167">
        <v>1366611</v>
      </c>
      <c r="F27" s="167">
        <v>1366611</v>
      </c>
    </row>
    <row r="28" spans="1:6" x14ac:dyDescent="0.25">
      <c r="A28" s="164" t="s">
        <v>286</v>
      </c>
      <c r="B28" s="8">
        <v>27706.59</v>
      </c>
      <c r="C28" s="9">
        <v>42614</v>
      </c>
      <c r="D28" s="9">
        <v>42613.69</v>
      </c>
      <c r="E28" s="9">
        <v>42613.69</v>
      </c>
      <c r="F28" s="9">
        <v>42613.69</v>
      </c>
    </row>
    <row r="29" spans="1:6" x14ac:dyDescent="0.25">
      <c r="A29" s="164" t="s">
        <v>287</v>
      </c>
      <c r="B29" s="8">
        <v>69768.83</v>
      </c>
      <c r="C29" s="9">
        <v>89172</v>
      </c>
      <c r="D29" s="9">
        <v>91877</v>
      </c>
      <c r="E29" s="9">
        <v>91877</v>
      </c>
      <c r="F29" s="9">
        <v>91877</v>
      </c>
    </row>
    <row r="30" spans="1:6" x14ac:dyDescent="0.25">
      <c r="A30" s="24" t="s">
        <v>288</v>
      </c>
      <c r="B30" s="8">
        <v>1605484.35</v>
      </c>
      <c r="C30" s="9">
        <v>1619033</v>
      </c>
      <c r="D30" s="9">
        <v>1492136</v>
      </c>
      <c r="E30" s="9">
        <v>1492136</v>
      </c>
      <c r="F30" s="9">
        <v>1492136</v>
      </c>
    </row>
    <row r="31" spans="1:6" x14ac:dyDescent="0.25">
      <c r="A31" s="117" t="s">
        <v>289</v>
      </c>
      <c r="B31" s="8">
        <v>1014.92</v>
      </c>
      <c r="C31" s="9">
        <v>20133</v>
      </c>
      <c r="D31" s="9">
        <v>7976</v>
      </c>
      <c r="E31" s="9">
        <v>7976</v>
      </c>
      <c r="F31" s="9">
        <v>7976</v>
      </c>
    </row>
  </sheetData>
  <mergeCells count="5">
    <mergeCell ref="A1:F1"/>
    <mergeCell ref="A3:F3"/>
    <mergeCell ref="A5:F5"/>
    <mergeCell ref="A7:F7"/>
    <mergeCell ref="A23:F23"/>
  </mergeCell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J12" sqref="J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73" t="s">
        <v>233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173" t="s">
        <v>28</v>
      </c>
      <c r="B3" s="173"/>
      <c r="C3" s="173"/>
      <c r="D3" s="173"/>
      <c r="E3" s="173"/>
      <c r="F3" s="173"/>
      <c r="G3" s="173"/>
      <c r="H3" s="173"/>
      <c r="I3" s="175"/>
      <c r="J3" s="175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173" t="s">
        <v>36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47</v>
      </c>
    </row>
    <row r="7" spans="1:10" ht="25.5" x14ac:dyDescent="0.25">
      <c r="A7" s="26"/>
      <c r="B7" s="27"/>
      <c r="C7" s="27"/>
      <c r="D7" s="28"/>
      <c r="E7" s="29"/>
      <c r="F7" s="3" t="s">
        <v>264</v>
      </c>
      <c r="G7" s="3" t="s">
        <v>235</v>
      </c>
      <c r="H7" s="3" t="s">
        <v>263</v>
      </c>
      <c r="I7" s="3" t="s">
        <v>262</v>
      </c>
      <c r="J7" s="3" t="s">
        <v>261</v>
      </c>
    </row>
    <row r="8" spans="1:10" x14ac:dyDescent="0.25">
      <c r="A8" s="186" t="s">
        <v>0</v>
      </c>
      <c r="B8" s="182"/>
      <c r="C8" s="182"/>
      <c r="D8" s="182"/>
      <c r="E8" s="195"/>
      <c r="F8" s="160">
        <f>F9+F10</f>
        <v>3180736.3</v>
      </c>
      <c r="G8" s="160">
        <f>G9+G10</f>
        <v>3323575</v>
      </c>
      <c r="H8" s="160">
        <f>H9+H10</f>
        <v>3001214</v>
      </c>
      <c r="I8" s="160">
        <f>I9+I10</f>
        <v>3001214</v>
      </c>
      <c r="J8" s="160">
        <v>3001214</v>
      </c>
    </row>
    <row r="9" spans="1:10" x14ac:dyDescent="0.25">
      <c r="A9" s="196" t="s">
        <v>273</v>
      </c>
      <c r="B9" s="194"/>
      <c r="C9" s="194"/>
      <c r="D9" s="194"/>
      <c r="E9" s="178"/>
      <c r="F9" s="163">
        <v>3180736.3</v>
      </c>
      <c r="G9" s="163">
        <v>3323575</v>
      </c>
      <c r="H9" s="163">
        <v>3001214</v>
      </c>
      <c r="I9" s="163">
        <v>3001214</v>
      </c>
      <c r="J9" s="163">
        <v>3001214</v>
      </c>
    </row>
    <row r="10" spans="1:10" x14ac:dyDescent="0.25">
      <c r="A10" s="192" t="s">
        <v>272</v>
      </c>
      <c r="B10" s="178"/>
      <c r="C10" s="178"/>
      <c r="D10" s="178"/>
      <c r="E10" s="178"/>
      <c r="F10" s="163"/>
      <c r="G10" s="163"/>
      <c r="H10" s="163"/>
      <c r="I10" s="163"/>
      <c r="J10" s="163"/>
    </row>
    <row r="11" spans="1:10" x14ac:dyDescent="0.25">
      <c r="A11" s="31" t="s">
        <v>2</v>
      </c>
      <c r="B11" s="142"/>
      <c r="C11" s="142"/>
      <c r="D11" s="142"/>
      <c r="E11" s="142"/>
      <c r="F11" s="160">
        <f>F12+F13</f>
        <v>3173373.8</v>
      </c>
      <c r="G11" s="160">
        <f>G12+G13</f>
        <v>3323575</v>
      </c>
      <c r="H11" s="160">
        <v>3001214</v>
      </c>
      <c r="I11" s="160">
        <v>3001214</v>
      </c>
      <c r="J11" s="160">
        <v>3001214</v>
      </c>
    </row>
    <row r="12" spans="1:10" x14ac:dyDescent="0.25">
      <c r="A12" s="193" t="s">
        <v>271</v>
      </c>
      <c r="B12" s="194"/>
      <c r="C12" s="194"/>
      <c r="D12" s="194"/>
      <c r="E12" s="194"/>
      <c r="F12" s="163">
        <v>1900673.58</v>
      </c>
      <c r="G12" s="163">
        <v>1901239</v>
      </c>
      <c r="H12" s="163">
        <v>1808921</v>
      </c>
      <c r="I12" s="163">
        <v>1808921</v>
      </c>
      <c r="J12" s="163">
        <v>1808921</v>
      </c>
    </row>
    <row r="13" spans="1:10" x14ac:dyDescent="0.25">
      <c r="A13" s="177" t="s">
        <v>270</v>
      </c>
      <c r="B13" s="178"/>
      <c r="C13" s="178"/>
      <c r="D13" s="178"/>
      <c r="E13" s="178"/>
      <c r="F13" s="162">
        <v>1272700.22</v>
      </c>
      <c r="G13" s="162">
        <v>1422336</v>
      </c>
      <c r="H13" s="162">
        <v>1192293</v>
      </c>
      <c r="I13" s="162">
        <v>1192293</v>
      </c>
      <c r="J13" s="162">
        <v>1192293</v>
      </c>
    </row>
    <row r="14" spans="1:10" x14ac:dyDescent="0.25">
      <c r="A14" s="181" t="s">
        <v>3</v>
      </c>
      <c r="B14" s="182"/>
      <c r="C14" s="182"/>
      <c r="D14" s="182"/>
      <c r="E14" s="182"/>
      <c r="F14" s="160">
        <f>F8-F11</f>
        <v>7362.5</v>
      </c>
      <c r="G14" s="160">
        <f>G8-G11</f>
        <v>0</v>
      </c>
      <c r="H14" s="160">
        <f>H8-H11</f>
        <v>0</v>
      </c>
      <c r="I14" s="160">
        <v>0</v>
      </c>
      <c r="J14" s="160"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73" t="s">
        <v>37</v>
      </c>
      <c r="B16" s="176"/>
      <c r="C16" s="176"/>
      <c r="D16" s="176"/>
      <c r="E16" s="176"/>
      <c r="F16" s="176"/>
      <c r="G16" s="176"/>
      <c r="H16" s="176"/>
      <c r="I16" s="176"/>
      <c r="J16" s="176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6"/>
      <c r="B18" s="27"/>
      <c r="C18" s="27"/>
      <c r="D18" s="28"/>
      <c r="E18" s="29"/>
      <c r="F18" s="3" t="s">
        <v>264</v>
      </c>
      <c r="G18" s="3" t="s">
        <v>235</v>
      </c>
      <c r="H18" s="3" t="s">
        <v>263</v>
      </c>
      <c r="I18" s="3" t="s">
        <v>262</v>
      </c>
      <c r="J18" s="3" t="s">
        <v>261</v>
      </c>
    </row>
    <row r="19" spans="1:10" x14ac:dyDescent="0.25">
      <c r="A19" s="177" t="s">
        <v>269</v>
      </c>
      <c r="B19" s="178"/>
      <c r="C19" s="178"/>
      <c r="D19" s="178"/>
      <c r="E19" s="178"/>
      <c r="F19" s="162"/>
      <c r="G19" s="162"/>
      <c r="H19" s="162"/>
      <c r="I19" s="162"/>
      <c r="J19" s="161"/>
    </row>
    <row r="20" spans="1:10" x14ac:dyDescent="0.25">
      <c r="A20" s="177" t="s">
        <v>268</v>
      </c>
      <c r="B20" s="178"/>
      <c r="C20" s="178"/>
      <c r="D20" s="178"/>
      <c r="E20" s="178"/>
      <c r="F20" s="162"/>
      <c r="G20" s="162"/>
      <c r="H20" s="162"/>
      <c r="I20" s="162"/>
      <c r="J20" s="161"/>
    </row>
    <row r="21" spans="1:10" x14ac:dyDescent="0.25">
      <c r="A21" s="181" t="s">
        <v>5</v>
      </c>
      <c r="B21" s="182"/>
      <c r="C21" s="182"/>
      <c r="D21" s="182"/>
      <c r="E21" s="182"/>
      <c r="F21" s="160">
        <f>F19-F20</f>
        <v>0</v>
      </c>
      <c r="G21" s="160">
        <f>G19-G20</f>
        <v>0</v>
      </c>
      <c r="H21" s="160">
        <f>H19-H20</f>
        <v>0</v>
      </c>
      <c r="I21" s="160">
        <f>I19-I20</f>
        <v>0</v>
      </c>
      <c r="J21" s="160">
        <f>J19-J20</f>
        <v>0</v>
      </c>
    </row>
    <row r="22" spans="1:10" x14ac:dyDescent="0.25">
      <c r="A22" s="181" t="s">
        <v>6</v>
      </c>
      <c r="B22" s="182"/>
      <c r="C22" s="182"/>
      <c r="D22" s="182"/>
      <c r="E22" s="182"/>
      <c r="F22" s="160"/>
      <c r="G22" s="160">
        <f>G14+G21</f>
        <v>0</v>
      </c>
      <c r="H22" s="160">
        <f>H14+H21</f>
        <v>0</v>
      </c>
      <c r="I22" s="160">
        <f>I14+I21</f>
        <v>0</v>
      </c>
      <c r="J22" s="160">
        <f>J14+J21</f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73" t="s">
        <v>267</v>
      </c>
      <c r="B24" s="176"/>
      <c r="C24" s="176"/>
      <c r="D24" s="176"/>
      <c r="E24" s="176"/>
      <c r="F24" s="176"/>
      <c r="G24" s="176"/>
      <c r="H24" s="176"/>
      <c r="I24" s="176"/>
      <c r="J24" s="176"/>
    </row>
    <row r="25" spans="1:10" ht="15.75" x14ac:dyDescent="0.25">
      <c r="A25" s="140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0" ht="25.5" x14ac:dyDescent="0.25">
      <c r="A26" s="26"/>
      <c r="B26" s="27"/>
      <c r="C26" s="27"/>
      <c r="D26" s="28"/>
      <c r="E26" s="29"/>
      <c r="F26" s="3" t="s">
        <v>264</v>
      </c>
      <c r="G26" s="3" t="s">
        <v>235</v>
      </c>
      <c r="H26" s="3" t="s">
        <v>263</v>
      </c>
      <c r="I26" s="3" t="s">
        <v>262</v>
      </c>
      <c r="J26" s="3" t="s">
        <v>261</v>
      </c>
    </row>
    <row r="27" spans="1:10" ht="15" customHeight="1" x14ac:dyDescent="0.25">
      <c r="A27" s="183" t="s">
        <v>260</v>
      </c>
      <c r="B27" s="184"/>
      <c r="C27" s="184"/>
      <c r="D27" s="184"/>
      <c r="E27" s="185"/>
      <c r="F27" s="147">
        <v>-17420.740000000002</v>
      </c>
      <c r="G27" s="147">
        <v>0</v>
      </c>
      <c r="H27" s="147">
        <v>0</v>
      </c>
      <c r="I27" s="147">
        <v>0</v>
      </c>
      <c r="J27" s="146">
        <v>0</v>
      </c>
    </row>
    <row r="28" spans="1:10" ht="15" customHeight="1" x14ac:dyDescent="0.25">
      <c r="A28" s="181" t="s">
        <v>258</v>
      </c>
      <c r="B28" s="182"/>
      <c r="C28" s="182"/>
      <c r="D28" s="182"/>
      <c r="E28" s="182"/>
      <c r="F28" s="159">
        <v>7362.5</v>
      </c>
      <c r="G28" s="159">
        <f>G22+G27</f>
        <v>0</v>
      </c>
      <c r="H28" s="159">
        <f>H22+H27</f>
        <v>0</v>
      </c>
      <c r="I28" s="159">
        <f>I22+I27</f>
        <v>0</v>
      </c>
      <c r="J28" s="158">
        <f>J22+J27</f>
        <v>0</v>
      </c>
    </row>
    <row r="29" spans="1:10" ht="45" customHeight="1" x14ac:dyDescent="0.25">
      <c r="A29" s="186" t="s">
        <v>266</v>
      </c>
      <c r="B29" s="187"/>
      <c r="C29" s="187"/>
      <c r="D29" s="187"/>
      <c r="E29" s="188"/>
      <c r="F29" s="159">
        <v>-10059</v>
      </c>
      <c r="G29" s="159">
        <f>G14+G21+G27-G28</f>
        <v>0</v>
      </c>
      <c r="H29" s="159">
        <f>H14+H21+H27-H28</f>
        <v>0</v>
      </c>
      <c r="I29" s="159">
        <f>I14+I21+I27-I28</f>
        <v>0</v>
      </c>
      <c r="J29" s="158">
        <f>J14+J21+J27-J28</f>
        <v>0</v>
      </c>
    </row>
    <row r="30" spans="1:10" ht="15.75" x14ac:dyDescent="0.25">
      <c r="A30" s="157"/>
      <c r="B30" s="156"/>
      <c r="C30" s="156"/>
      <c r="D30" s="156"/>
      <c r="E30" s="156"/>
      <c r="F30" s="156"/>
      <c r="G30" s="156"/>
      <c r="H30" s="156"/>
      <c r="I30" s="156"/>
      <c r="J30" s="156"/>
    </row>
    <row r="31" spans="1:10" ht="15.75" x14ac:dyDescent="0.25">
      <c r="A31" s="189" t="s">
        <v>265</v>
      </c>
      <c r="B31" s="189"/>
      <c r="C31" s="189"/>
      <c r="D31" s="189"/>
      <c r="E31" s="189"/>
      <c r="F31" s="189"/>
      <c r="G31" s="189"/>
      <c r="H31" s="189"/>
      <c r="I31" s="189"/>
      <c r="J31" s="189"/>
    </row>
    <row r="32" spans="1:10" ht="18" x14ac:dyDescent="0.25">
      <c r="A32" s="155"/>
      <c r="B32" s="154"/>
      <c r="C32" s="154"/>
      <c r="D32" s="154"/>
      <c r="E32" s="154"/>
      <c r="F32" s="154"/>
      <c r="G32" s="154"/>
      <c r="H32" s="153"/>
      <c r="I32" s="153"/>
      <c r="J32" s="153"/>
    </row>
    <row r="33" spans="1:10" ht="25.5" x14ac:dyDescent="0.25">
      <c r="A33" s="152"/>
      <c r="B33" s="151"/>
      <c r="C33" s="151"/>
      <c r="D33" s="150"/>
      <c r="E33" s="149"/>
      <c r="F33" s="148" t="s">
        <v>264</v>
      </c>
      <c r="G33" s="148" t="s">
        <v>235</v>
      </c>
      <c r="H33" s="148" t="s">
        <v>263</v>
      </c>
      <c r="I33" s="148" t="s">
        <v>262</v>
      </c>
      <c r="J33" s="148" t="s">
        <v>261</v>
      </c>
    </row>
    <row r="34" spans="1:10" x14ac:dyDescent="0.25">
      <c r="A34" s="183" t="s">
        <v>260</v>
      </c>
      <c r="B34" s="184"/>
      <c r="C34" s="184"/>
      <c r="D34" s="184"/>
      <c r="E34" s="185"/>
      <c r="F34" s="147">
        <v>0</v>
      </c>
      <c r="G34" s="147">
        <f>F37</f>
        <v>0</v>
      </c>
      <c r="H34" s="147">
        <f>G37</f>
        <v>0</v>
      </c>
      <c r="I34" s="147">
        <f>H37</f>
        <v>0</v>
      </c>
      <c r="J34" s="146">
        <f>I37</f>
        <v>0</v>
      </c>
    </row>
    <row r="35" spans="1:10" ht="28.5" customHeight="1" x14ac:dyDescent="0.25">
      <c r="A35" s="183" t="s">
        <v>4</v>
      </c>
      <c r="B35" s="184"/>
      <c r="C35" s="184"/>
      <c r="D35" s="184"/>
      <c r="E35" s="185"/>
      <c r="F35" s="147">
        <v>0</v>
      </c>
      <c r="G35" s="147">
        <v>0</v>
      </c>
      <c r="H35" s="147">
        <v>0</v>
      </c>
      <c r="I35" s="147">
        <v>0</v>
      </c>
      <c r="J35" s="146">
        <v>0</v>
      </c>
    </row>
    <row r="36" spans="1:10" x14ac:dyDescent="0.25">
      <c r="A36" s="183" t="s">
        <v>259</v>
      </c>
      <c r="B36" s="190"/>
      <c r="C36" s="190"/>
      <c r="D36" s="190"/>
      <c r="E36" s="191"/>
      <c r="F36" s="147">
        <v>0</v>
      </c>
      <c r="G36" s="147">
        <v>0</v>
      </c>
      <c r="H36" s="147">
        <v>0</v>
      </c>
      <c r="I36" s="147">
        <v>0</v>
      </c>
      <c r="J36" s="146">
        <v>0</v>
      </c>
    </row>
    <row r="37" spans="1:10" ht="15" customHeight="1" x14ac:dyDescent="0.25">
      <c r="A37" s="181" t="s">
        <v>258</v>
      </c>
      <c r="B37" s="182"/>
      <c r="C37" s="182"/>
      <c r="D37" s="182"/>
      <c r="E37" s="182"/>
      <c r="F37" s="145">
        <f>F34-F35+F36</f>
        <v>0</v>
      </c>
      <c r="G37" s="145">
        <f>G34-G35+G36</f>
        <v>0</v>
      </c>
      <c r="H37" s="145">
        <f>H34-H35+H36</f>
        <v>0</v>
      </c>
      <c r="I37" s="145">
        <f>I34-I35+I36</f>
        <v>0</v>
      </c>
      <c r="J37" s="144">
        <f>J34-J35+J36</f>
        <v>0</v>
      </c>
    </row>
    <row r="38" spans="1:10" ht="17.25" customHeight="1" x14ac:dyDescent="0.25"/>
    <row r="39" spans="1:10" x14ac:dyDescent="0.25">
      <c r="A39" s="179" t="s">
        <v>257</v>
      </c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ht="9" customHeight="1" x14ac:dyDescent="0.25"/>
  </sheetData>
  <mergeCells count="24">
    <mergeCell ref="A10:E10"/>
    <mergeCell ref="A12:E12"/>
    <mergeCell ref="A13:E13"/>
    <mergeCell ref="A14:E14"/>
    <mergeCell ref="A1:J1"/>
    <mergeCell ref="A3:J3"/>
    <mergeCell ref="A5:J5"/>
    <mergeCell ref="A8:E8"/>
    <mergeCell ref="A9:E9"/>
    <mergeCell ref="A16:J16"/>
    <mergeCell ref="A19:E19"/>
    <mergeCell ref="A20:E20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 Račun prihoda i rashoda</vt:lpstr>
      <vt:lpstr>Rashodi prema funkcijskoj kl</vt:lpstr>
      <vt:lpstr>Račun financiranja</vt:lpstr>
      <vt:lpstr>POSEBNI DIO</vt:lpstr>
      <vt:lpstr>Prihodi i rashodi po izvorima</vt:lpstr>
      <vt:lpstr>List1</vt:lpstr>
      <vt:lpstr>SAŽETAK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2023-12-07T11:09:23Z</cp:lastPrinted>
  <dcterms:created xsi:type="dcterms:W3CDTF">2022-08-12T12:51:27Z</dcterms:created>
  <dcterms:modified xsi:type="dcterms:W3CDTF">2023-12-07T11:12:56Z</dcterms:modified>
</cp:coreProperties>
</file>